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04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部门基本支出预算表04!$A$7:$W$45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<sst xmlns="http://schemas.openxmlformats.org/spreadsheetml/2006/main" count="1123" uniqueCount="426">
  <si>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</si>
  <si>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</si>
  <si>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</si>
  <si>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</si>
  <si>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</si>
  <si>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</si>
  <si>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</si>
  <si>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</si>
  <si>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</si>
  <si>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</si>
  <si>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</si>
  <si>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</si>
  <si>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</si>
  <si>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</si>
  <si>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</si>
  <si>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</si>
  <si>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</si>
  <si>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</si>
  <si>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</si>
  <si>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</si>
  <si>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</si>
  <si>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</si>
  <si>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</si>
  <si>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</si>
  <si>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</si>
  <si>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</si>
  <si>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</si>
  <si>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</si>
  <si>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</si>
  <si>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</si>
  <si>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</si>
  <si>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</si>
  <si>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</si>
  <si>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</si>
  <si>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</si>
  <si>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</si>
  <si>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</si>
  <si>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</si>
  <si>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</si>
  <si>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</si>
  <si>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</si>
  <si>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</si>
  <si>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</si>
  <si>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</si>
  <si>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</si>
  <si>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</si>
  <si>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</si>
  <si>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</si>
  <si>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</si>
  <si>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</si>
  <si>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</si>
  <si>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</si>
  <si>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</si>
  <si>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</si>
  <si>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单位名称：中国共产主义青年团镇康县委员会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</si>
  <si>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</si>
  <si>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</si>
  <si>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</si>
  <si>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</si>
  <si>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</si>
  <si>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</si>
  <si>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</si>
  <si>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</si>
  <si>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</si>
  <si>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</si>
  <si>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</si>
  <si>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</si>
  <si>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</si>
  <si>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</si>
  <si>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</si>
  <si>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</si>
  <si>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192001</t>
  </si>
  <si>
    <t>中国共产主义青年团镇康县委员会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</si>
  <si>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</si>
  <si>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</si>
  <si>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</si>
  <si>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</si>
  <si>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</si>
  <si>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</si>
  <si>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</si>
  <si>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</si>
  <si>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</si>
  <si>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</si>
  <si>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</si>
  <si>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</si>
  <si>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</si>
  <si>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</si>
  <si>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</si>
  <si>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</si>
  <si>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</si>
  <si>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</si>
  <si>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</si>
  <si>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</si>
  <si>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2012950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</si>
  <si>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</si>
  <si>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</si>
  <si>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</si>
  <si>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</si>
  <si>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</si>
  <si>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</si>
  <si>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</si>
  <si>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</si>
  <si>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</si>
  <si>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</si>
  <si>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</si>
  <si>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</si>
  <si>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</si>
  <si>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</si>
  <si>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</si>
  <si>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</si>
  <si>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</si>
  <si>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</si>
  <si>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</si>
  <si>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</si>
  <si>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</si>
  <si>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</si>
  <si>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</si>
  <si>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</si>
  <si>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</si>
  <si>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</si>
  <si>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</si>
  <si>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</si>
  <si>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</si>
  <si>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</si>
  <si>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</si>
  <si>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</si>
  <si>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</si>
  <si>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</si>
  <si>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</si>
  <si>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</si>
  <si>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</si>
  <si>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</si>
  <si>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</si>
  <si>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</si>
  <si>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</si>
  <si>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</si>
  <si>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</si>
  <si>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</si>
  <si>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</si>
  <si>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</si>
  <si>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</si>
  <si>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</si>
  <si>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</si>
  <si>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</si>
  <si>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</si>
  <si>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</si>
  <si>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</si>
  <si>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</si>
  <si>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</si>
  <si>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</si>
  <si>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</si>
  <si>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</si>
  <si>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</si>
  <si>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</si>
  <si>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</si>
  <si>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</si>
  <si>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</si>
  <si>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</si>
  <si>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</si>
  <si>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</si>
  <si>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</si>
  <si>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</si>
  <si>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</si>
  <si>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</si>
  <si>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</si>
  <si>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</si>
  <si>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</si>
  <si>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</si>
  <si>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</si>
  <si>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</si>
  <si>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</si>
  <si>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</si>
  <si>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</si>
  <si>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</si>
  <si>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</si>
  <si>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</si>
  <si>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</si>
  <si>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</si>
  <si>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</si>
  <si>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</si>
  <si>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</si>
  <si>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</si>
  <si>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</si>
  <si>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</si>
  <si>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</si>
  <si>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</si>
  <si>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</si>
  <si>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</si>
  <si>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</si>
  <si>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</si>
  <si>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</si>
  <si>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</si>
  <si>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</si>
  <si>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</si>
  <si>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</si>
  <si>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</si>
  <si>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</si>
  <si>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</si>
  <si>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530924210000000002036</t>
  </si>
  <si>
    <t>行政人员支出工资</t>
  </si>
  <si>
    <t>30101</t>
  </si>
  <si>
    <t>基本工资</t>
  </si>
  <si>
    <t>530924210000000002037</t>
  </si>
  <si>
    <t>事业人员支出工资</t>
  </si>
  <si>
    <t>30102</t>
  </si>
  <si>
    <t>津贴补贴</t>
  </si>
  <si>
    <t>30103</t>
  </si>
  <si>
    <t>奖金</t>
  </si>
  <si>
    <t>530924231100001441717</t>
  </si>
  <si>
    <t>公务员基础性绩效</t>
  </si>
  <si>
    <t>30107</t>
  </si>
  <si>
    <t>绩效工资</t>
  </si>
  <si>
    <t>530924231100001441718</t>
  </si>
  <si>
    <t>事业人员参照公务员规范后绩效</t>
  </si>
  <si>
    <t>530924210000000002038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</si>
  <si>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</si>
  <si>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</si>
  <si>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</si>
  <si>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</si>
  <si>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</si>
  <si>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</si>
  <si>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</si>
  <si>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</si>
  <si>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</si>
  <si>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530924231100001309088</t>
  </si>
  <si>
    <t>30113</t>
  </si>
  <si>
    <t>530924210000000002042</t>
  </si>
  <si>
    <t>机关事业单位公用经费</t>
  </si>
  <si>
    <t>30211</t>
  </si>
  <si>
    <t>差旅费</t>
  </si>
  <si>
    <t>30207</t>
  </si>
  <si>
    <t>邮电费</t>
  </si>
  <si>
    <t>530924251100003754203</t>
  </si>
  <si>
    <t>公务接待费（公用经费）</t>
  </si>
  <si>
    <t>30217</t>
  </si>
  <si>
    <t>530924241100002289001</t>
  </si>
  <si>
    <t>公务用车运行维护费（公用经费）</t>
  </si>
  <si>
    <t>30231</t>
  </si>
  <si>
    <t>公务用车运行维护费</t>
  </si>
  <si>
    <t>30201</t>
  </si>
  <si>
    <t>办公费</t>
  </si>
  <si>
    <t>530924221100000589447</t>
  </si>
  <si>
    <t>工会经费</t>
  </si>
  <si>
    <t>30228</t>
  </si>
  <si>
    <t>530924210000000002040</t>
  </si>
  <si>
    <t>行政人员公务交通补贴</t>
  </si>
  <si>
    <t>30239</t>
  </si>
  <si>
    <t>其他交通费用</t>
  </si>
  <si>
    <t>530924251100003834168</t>
  </si>
  <si>
    <t>车辆租赁费</t>
  </si>
  <si>
    <t>530924251100003771316</t>
  </si>
  <si>
    <t>团县委“非财政资金”单位自有资金工作经费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</si>
  <si>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</si>
  <si>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</si>
  <si>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</si>
  <si>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</si>
  <si>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</si>
  <si>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</si>
  <si>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</si>
  <si>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2025年春节慰问补助经费</t>
  </si>
  <si>
    <t>事业发展类</t>
  </si>
  <si>
    <t>530924251100004071052</t>
  </si>
  <si>
    <t>30305</t>
  </si>
  <si>
    <t>生活补助</t>
  </si>
  <si>
    <t>团县委“非财政资金”单位自有资金爱心公益帮扶资金</t>
  </si>
  <si>
    <t>专项业务类</t>
  </si>
  <si>
    <t>530924251100003771413</t>
  </si>
  <si>
    <t>团县委大学生志愿者县级生活补助及保险经费</t>
  </si>
  <si>
    <t>530924251100003952819</t>
  </si>
  <si>
    <t>团县委单位自有资金疫情经费</t>
  </si>
  <si>
    <t>530924241100002308303</t>
  </si>
  <si>
    <t>31002</t>
  </si>
  <si>
    <t>办公设备购置</t>
  </si>
  <si>
    <t>镇康县少先队工作经费</t>
  </si>
  <si>
    <t>530924221100000340981</t>
  </si>
  <si>
    <t>志愿者日常工作活动经费</t>
  </si>
  <si>
    <t>530924210000000001866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</si>
  <si>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</si>
  <si>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</si>
  <si>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</si>
  <si>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</si>
  <si>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</si>
  <si>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</si>
  <si>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</si>
  <si>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</si>
  <si>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</si>
  <si>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</si>
  <si>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</si>
  <si>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保障2025年度大学生志愿者生活补助及保险，确保工作正常开展。</t>
  </si>
  <si>
    <t>产出指标</t>
  </si>
  <si>
    <t>数量指标</t>
  </si>
  <si>
    <t>全国项目志愿者人数</t>
  </si>
  <si>
    <t>=</t>
  </si>
  <si>
    <t>25</t>
  </si>
  <si>
    <t>人</t>
  </si>
  <si>
    <t>定量指标</t>
  </si>
  <si>
    <t>地方项目志愿者人数</t>
  </si>
  <si>
    <t>50</t>
  </si>
  <si>
    <t>地方项目志愿者生活补助</t>
  </si>
  <si>
    <t>400002</t>
  </si>
  <si>
    <t>元</t>
  </si>
  <si>
    <t>志愿者住房公积金</t>
  </si>
  <si>
    <t>270000</t>
  </si>
  <si>
    <t>志愿者保险</t>
  </si>
  <si>
    <t>617853</t>
  </si>
  <si>
    <t>时效指标</t>
  </si>
  <si>
    <t>发放及时率</t>
  </si>
  <si>
    <t>&gt;=</t>
  </si>
  <si>
    <t>95</t>
  </si>
  <si>
    <t>%</t>
  </si>
  <si>
    <t>补助发放及时率</t>
  </si>
  <si>
    <t>成本指标</t>
  </si>
  <si>
    <t>经济成本指标</t>
  </si>
  <si>
    <t>1287855</t>
  </si>
  <si>
    <t>大学生志愿者县级生活补助及保险</t>
  </si>
  <si>
    <t>效益指标</t>
  </si>
  <si>
    <t>社会效益</t>
  </si>
  <si>
    <t>政策知晓率</t>
  </si>
  <si>
    <t>满意度指标</t>
  </si>
  <si>
    <t>服务对象满意度</t>
  </si>
  <si>
    <t>大学生志愿者满意度</t>
  </si>
  <si>
    <t>保障单位强边固防、疫情防控工作</t>
  </si>
  <si>
    <t>工作人员数量</t>
  </si>
  <si>
    <t>保障年度</t>
  </si>
  <si>
    <t>2024</t>
  </si>
  <si>
    <t>年</t>
  </si>
  <si>
    <t>定性指标</t>
  </si>
  <si>
    <t>保障单位强边固防工作正常开展</t>
  </si>
  <si>
    <t>正常保障</t>
  </si>
  <si>
    <t>工作人员满意度</t>
  </si>
  <si>
    <t>90</t>
  </si>
  <si>
    <t>爱心公益帮扶资金，完成学生资助及微心愿物资购买</t>
  </si>
  <si>
    <t>资助学生数量</t>
  </si>
  <si>
    <t>人(人次、家)</t>
  </si>
  <si>
    <t>反映获补助人员、企业的数量情况，也适用补贴、资助等形式的补助。</t>
  </si>
  <si>
    <t>质量指标</t>
  </si>
  <si>
    <t>获补对象准确率</t>
  </si>
  <si>
    <t>反映获补助对象认定的准确性情况。
获补对象准确率=抽检符合标准的补助对象数/抽检实际补助对象数*100%</t>
  </si>
  <si>
    <t>反映发放单位及时发放补助资金的情况。
发放及时率=在时限内发放资金/应发放资金*100%</t>
  </si>
  <si>
    <t>学生学习、生活状况改善</t>
  </si>
  <si>
    <t>有效改善</t>
  </si>
  <si>
    <t>反映补助促进受助对象生活状况改善的情况。</t>
  </si>
  <si>
    <t>资助对象满意度</t>
  </si>
  <si>
    <t>反映获补助受益对象的满意程度。</t>
  </si>
  <si>
    <t>通过志愿者招募、分配、使用管理，维持大学生志愿者项目办正常运营，保障2025年大学生志愿者能正常开展服务工作。</t>
  </si>
  <si>
    <t>志愿者人数</t>
  </si>
  <si>
    <t>75人</t>
  </si>
  <si>
    <t>镇康县志愿者人数</t>
  </si>
  <si>
    <t>补助资金在规定时间内到位率</t>
  </si>
  <si>
    <t>100</t>
  </si>
  <si>
    <t>200</t>
  </si>
  <si>
    <t>元/人/年</t>
  </si>
  <si>
    <t>根据志愿者日常管理所需经费预算</t>
  </si>
  <si>
    <t>受益人数</t>
  </si>
  <si>
    <t>志愿者满意率</t>
  </si>
  <si>
    <t>通过开展少先队日常管理和少先队建队日、六一等活动，加深堆少先队的认识和了解，培养少先队员的集体主义思想，规范镇康县少先队工作。</t>
  </si>
  <si>
    <t>县级、乡（镇）少工委数量</t>
  </si>
  <si>
    <t>8</t>
  </si>
  <si>
    <t>个</t>
  </si>
  <si>
    <t>20000</t>
  </si>
  <si>
    <t>元/年</t>
  </si>
  <si>
    <t>反映少先队工作所需经费</t>
  </si>
  <si>
    <t>反映补助政策的宣传效果情况。
政策知晓率=调查中补助政策知晓人数/调查总人数*100%</t>
  </si>
  <si>
    <t>受益对象满意度</t>
  </si>
  <si>
    <t>通过发放超过72名志愿者春节慰问经费，保障城志愿者度过一个温暖祥和的春节</t>
  </si>
  <si>
    <t>慰问人数</t>
  </si>
  <si>
    <t>72</t>
  </si>
  <si>
    <t>反映慰问人数</t>
  </si>
  <si>
    <t>慰问金发放足额率</t>
  </si>
  <si>
    <t>反映春节慰问经费足额发放情况</t>
  </si>
  <si>
    <t>慰问金发放及时率</t>
  </si>
  <si>
    <t>反映补助资金发放时效</t>
  </si>
  <si>
    <t>&lt;=</t>
  </si>
  <si>
    <t>36000</t>
  </si>
  <si>
    <t>反映成本控制情况</t>
  </si>
  <si>
    <t>维护社会和谐稳定</t>
  </si>
  <si>
    <t>有效</t>
  </si>
  <si>
    <t>反映开展春节慰问活动带来的社会效益</t>
  </si>
  <si>
    <t>慰问对象满意度</t>
  </si>
  <si>
    <t>反映受益对象满意度</t>
  </si>
  <si>
    <t>预算06表</t>
  </si>
  <si>
    <t>政府性基金预算支出预算表</t>
  </si>
  <si>
    <t>单位名称：临沧市发展和改革委员会</t>
  </si>
  <si>
    <t>本年政府性基金预算支出</t>
  </si>
  <si>
    <t>中国共产主义青年团镇康县委员会2025年无政府性基金预算，此表无数据作空表公开。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</si>
  <si>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</si>
  <si>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</si>
  <si>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</si>
  <si>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</si>
  <si>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</si>
  <si>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</si>
  <si>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</si>
  <si>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</si>
  <si>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</si>
  <si>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</si>
  <si>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购置打印机</t>
  </si>
  <si>
    <t>A4黑白打印机</t>
  </si>
  <si>
    <t>台</t>
  </si>
  <si>
    <t>预算08表</t>
  </si>
  <si>
    <t>政府购买服务项目</t>
  </si>
  <si>
    <t>政府购买服务目录</t>
  </si>
  <si>
    <t>中国共产主义青年团镇康县委员会2025年无政府购买服务预算，此表无数据作空表公开。</t>
  </si>
  <si>
    <t>预算09-1表</t>
  </si>
  <si>
    <t>单位名称（项目）</t>
  </si>
  <si>
    <t>地区</t>
  </si>
  <si>
    <t>政府性基金</t>
  </si>
  <si>
    <t>-</t>
  </si>
  <si>
    <t>中国共产主义青年团镇康县委员会2025年无县对下转移支付预算，此表无数据作空表公开。</t>
  </si>
  <si>
    <t>预算09-2表</t>
  </si>
  <si>
    <t>中国共产主义青年团镇康县委员会2025年无县对下转移支付绩效目标，此表无数据作空表公开。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</si>
  <si>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</si>
  <si>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</si>
  <si>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</si>
  <si>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</si>
  <si>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</si>
  <si>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</si>
  <si>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</si>
  <si>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</si>
  <si>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中国共产主义青年团镇康县委员会2025年无新增资产配置，此表无数据作空表公开。</t>
  </si>
  <si>
    <t>预算11表</t>
  </si>
  <si>
    <t>上级补助</t>
  </si>
  <si>
    <t>中国共产主义青年团镇康县委员会2025年无转移支付补助项目支出预算，此表无数据作空表公开。</t>
  </si>
  <si>
    <t>预算12表</t>
  </si>
  <si>
    <t>项目级次</t>
  </si>
  <si>
    <t/>
  </si>
  <si>
    <t>中国共产主义青年团镇康县委员会2025年无部门项目中期规划预算，此表无数据作空表公开。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</si>
</sst>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</cellStyleXfs>
  <cellXfs count="25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0" fontId="6" fillId="0" borderId="7" xfId="0" applyFont="1" applyBorder="1" applyAlignment="1">
      <alignment horizontal="left" vertical="center" wrapText="1" indent="2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0" fontId="7" fillId="0" borderId="0" xfId="0" applyFont="1" applyAlignment="1">
      <alignment horizontal="center" vertical="center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2"/>
    </xf>
    <xf numFmtId="0" fontId="6" fillId="0" borderId="6" xfId="0" applyFont="1" applyBorder="1" applyAlignment="1" applyProtection="1">
      <alignment horizontal="left" vertical="center" wrapText="1" indent="3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right" vertical="center"/>
    </xf>
    <xf numFmtId="178" fontId="8" fillId="0" borderId="7" xfId="54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left" vertical="center" wrapText="1" indent="1"/>
    </xf>
    <xf numFmtId="0" fontId="6" fillId="0" borderId="6" xfId="0" applyFont="1" applyFill="1" applyBorder="1" applyAlignment="1" applyProtection="1">
      <alignment horizontal="left" vertical="center" wrapText="1" indent="2"/>
    </xf>
    <xf numFmtId="0" fontId="6" fillId="0" borderId="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6" fillId="0" borderId="11" xfId="0" applyFont="1" applyBorder="1" applyAlignment="1">
      <alignment horizontal="left" vertical="center" wrapText="1" indent="2"/>
      <protection locked="0"/>
    </xf>
    <xf numFmtId="0" fontId="6" fillId="0" borderId="11" xfId="0" applyFont="1" applyBorder="1" applyAlignment="1">
      <alignment horizontal="left" vertical="center" wrapText="1" indent="1"/>
      <protection locked="0"/>
    </xf>
    <xf numFmtId="0" fontId="6" fillId="0" borderId="6" xfId="0" applyFont="1" applyBorder="1" applyAlignment="1">
      <alignment horizontal="left" vertical="center" wrapText="1" indent="1"/>
      <protection locked="0"/>
    </xf>
    <xf numFmtId="0" fontId="6" fillId="0" borderId="6" xfId="0" applyFont="1" applyBorder="1" applyAlignment="1">
      <alignment horizontal="left" vertical="center" wrapText="1" indent="2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 wrapText="1" indent="1"/>
    </xf>
    <xf numFmtId="0" fontId="6" fillId="0" borderId="7" xfId="0" applyFont="1" applyFill="1" applyBorder="1" applyAlignment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 indent="4"/>
    </xf>
    <xf numFmtId="3" fontId="3" fillId="0" borderId="7" xfId="0" applyNumberFormat="1" applyFont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</xf>
    <xf numFmtId="49" fontId="8" fillId="0" borderId="7" xfId="53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 indent="1"/>
    </xf>
    <xf numFmtId="0" fontId="8" fillId="0" borderId="7" xfId="0" applyFont="1" applyFill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8" fontId="19" fillId="0" borderId="7" xfId="54" applyFont="1">
      <alignment horizontal="right" vertical="center"/>
    </xf>
    <xf numFmtId="178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6" fillId="0" borderId="0" xfId="0" applyFont="1" applyFill="1" applyAlignment="1">
      <alignment horizontal="left" vertical="center"/>
      <protection locked="0"/>
    </xf>
    <xf numFmtId="49" fontId="10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49" fontId="16" fillId="0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 wrapText="1" indent="2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Fill="1" applyBorder="1" applyAlignment="1">
      <alignment horizontal="left" vertical="center"/>
      <protection locked="0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7" xfId="0" applyFont="1" applyFill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0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8" fontId="8" fillId="0" borderId="7" xfId="0" applyNumberFormat="1" applyFont="1" applyFill="1" applyBorder="1" applyAlignment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left" vertical="center"/>
    </xf>
    <xf numFmtId="178" fontId="23" fillId="0" borderId="7" xfId="54" applyFont="1" applyProtection="1">
      <alignment horizontal="right" vertical="center"/>
      <protection locked="0"/>
    </xf>
    <xf numFmtId="0" fontId="24" fillId="0" borderId="7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indent="1"/>
    </xf>
    <xf numFmtId="0" fontId="8" fillId="0" borderId="7" xfId="0" applyFont="1" applyFill="1" applyBorder="1" applyAlignment="1">
      <alignment horizontal="left" vertical="center" indent="2"/>
      <protection locked="0"/>
    </xf>
    <xf numFmtId="0" fontId="8" fillId="0" borderId="7" xfId="0" applyFont="1" applyFill="1" applyBorder="1" applyAlignment="1" applyProtection="1">
      <alignment horizontal="left" vertical="center" indent="2"/>
    </xf>
    <xf numFmtId="0" fontId="8" fillId="0" borderId="2" xfId="0" applyFont="1" applyFill="1" applyBorder="1" applyAlignment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2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6" fillId="0" borderId="0" xfId="0" applyFont="1" applyFill="1" applyAlignment="1" applyProtection="1">
      <alignment horizontal="left" vertical="center"/>
    </xf>
    <xf numFmtId="0" fontId="30" fillId="0" borderId="0" xfId="0" applyFont="1" applyFill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left" vertical="center"/>
      <protection locked="0"/>
    </xf>
    <xf numFmtId="0" fontId="8" fillId="0" borderId="6" xfId="0" applyFont="1" applyFill="1" applyBorder="1" applyAlignment="1">
      <alignment horizontal="left" vertical="center"/>
      <protection locked="0"/>
    </xf>
    <xf numFmtId="0" fontId="8" fillId="0" borderId="11" xfId="0" applyFont="1" applyFill="1" applyBorder="1" applyAlignment="1">
      <alignment horizontal="left" vertical="center"/>
      <protection locked="0"/>
    </xf>
    <xf numFmtId="0" fontId="10" fillId="0" borderId="6" xfId="0" applyFont="1" applyFill="1" applyBorder="1" applyAlignment="1">
      <alignment vertical="center"/>
      <protection locked="0"/>
    </xf>
    <xf numFmtId="0" fontId="23" fillId="0" borderId="6" xfId="0" applyFont="1" applyFill="1" applyBorder="1" applyAlignment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/>
    </xf>
    <xf numFmtId="0" fontId="24" fillId="0" borderId="6" xfId="0" applyFont="1" applyFill="1" applyBorder="1" applyAlignment="1">
      <alignment horizontal="center" vertical="center"/>
      <protection locked="0"/>
    </xf>
    <xf numFmtId="0" fontId="6" fillId="0" borderId="7" xfId="0" applyFont="1" applyFill="1" applyBorder="1" applyAlignment="1" applyProtection="1" quotePrefix="1">
      <alignment horizontal="left" vertical="center" indent="1"/>
    </xf>
    <xf numFmtId="0" fontId="8" fillId="0" borderId="7" xfId="0" applyFont="1" applyFill="1" applyBorder="1" applyAlignment="1" quotePrefix="1">
      <alignment horizontal="left" vertical="center" indent="2"/>
      <protection locked="0"/>
    </xf>
    <xf numFmtId="0" fontId="8" fillId="0" borderId="7" xfId="0" applyFont="1" applyFill="1" applyBorder="1" applyAlignment="1" applyProtection="1" quotePrefix="1">
      <alignment horizontal="left" vertical="center" indent="2"/>
    </xf>
    <xf numFmtId="0" fontId="6" fillId="0" borderId="7" xfId="0" applyFont="1" applyFill="1" applyBorder="1" applyAlignment="1" applyProtection="1" quotePrefix="1">
      <alignment horizontal="left" vertical="center" wrapText="1" indent="4"/>
    </xf>
    <xf numFmtId="0" fontId="6" fillId="0" borderId="6" xfId="0" applyFont="1" applyFill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F15" sqref="F15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2" t="s">
        <v>0</v>
      </c>
    </row>
    <row r="3" ht="36" customHeight="1" spans="1:4">
      <c r="A3" s="6" t="str">
        <f>"2025"&amp;"年部门财务收支预算总表"</f>
        <v>2025年部门财务收支预算总表</v>
      </c>
      <c r="B3" s="244"/>
      <c r="C3" s="244"/>
      <c r="D3" s="244"/>
    </row>
    <row r="4" ht="18.75" customHeight="1" spans="1:4">
      <c r="A4" s="245" t="str">
        <f>"单位名称："&amp;"中国共产主义青年团镇康县委员会"</f>
        <v>单位名称：中国共产主义青年团镇康县委员会</v>
      </c>
      <c r="B4" s="246"/>
      <c r="C4" s="246"/>
      <c r="D4" s="179" t="s">
        <v>1</v>
      </c>
    </row>
    <row r="5" ht="18.75" customHeight="1" spans="1:4">
      <c r="A5" s="247" t="s">
        <v>2</v>
      </c>
      <c r="B5" s="185"/>
      <c r="C5" s="247" t="s">
        <v>3</v>
      </c>
      <c r="D5" s="185"/>
    </row>
    <row r="6" ht="18.75" customHeight="1" spans="1:4">
      <c r="A6" s="248" t="s">
        <v>4</v>
      </c>
      <c r="B6" s="248" t="str">
        <f>"2025"&amp;"年预算数"</f>
        <v>2025年预算数</v>
      </c>
      <c r="C6" s="248" t="s">
        <v>5</v>
      </c>
      <c r="D6" s="248" t="str">
        <f>"2025"&amp;"年预算数"</f>
        <v>2025年预算数</v>
      </c>
    </row>
    <row r="7" ht="18.75" customHeight="1" spans="1:4">
      <c r="A7" s="188"/>
      <c r="B7" s="188"/>
      <c r="C7" s="188"/>
      <c r="D7" s="188"/>
    </row>
    <row r="8" ht="18.75" customHeight="1" spans="1:4">
      <c r="A8" s="207" t="s">
        <v>6</v>
      </c>
      <c r="B8" s="107">
        <v>2493582.53</v>
      </c>
      <c r="C8" s="207" t="s">
        <v>7</v>
      </c>
      <c r="D8" s="107">
        <v>2429851.89</v>
      </c>
    </row>
    <row r="9" ht="18.75" customHeight="1" spans="1:4">
      <c r="A9" s="207" t="s">
        <v>8</v>
      </c>
      <c r="B9" s="107"/>
      <c r="C9" s="207" t="s">
        <v>9</v>
      </c>
      <c r="D9" s="107"/>
    </row>
    <row r="10" ht="18.75" customHeight="1" spans="1:4">
      <c r="A10" s="207" t="s">
        <v>10</v>
      </c>
      <c r="B10" s="107"/>
      <c r="C10" s="207" t="s">
        <v>11</v>
      </c>
      <c r="D10" s="107"/>
    </row>
    <row r="11" ht="18.75" customHeight="1" spans="1:4">
      <c r="A11" s="207" t="s">
        <v>12</v>
      </c>
      <c r="B11" s="107"/>
      <c r="C11" s="207" t="s">
        <v>13</v>
      </c>
      <c r="D11" s="107"/>
    </row>
    <row r="12" ht="18.75" customHeight="1" spans="1:4">
      <c r="A12" s="202" t="s">
        <v>14</v>
      </c>
      <c r="B12" s="107">
        <v>188079.13</v>
      </c>
      <c r="C12" s="249" t="s">
        <v>15</v>
      </c>
      <c r="D12" s="107"/>
    </row>
    <row r="13" ht="18.75" customHeight="1" spans="1:4">
      <c r="A13" s="250" t="s">
        <v>16</v>
      </c>
      <c r="B13" s="107"/>
      <c r="C13" s="251" t="s">
        <v>17</v>
      </c>
      <c r="D13" s="107"/>
    </row>
    <row r="14" ht="18.75" customHeight="1" spans="1:4">
      <c r="A14" s="250" t="s">
        <v>18</v>
      </c>
      <c r="B14" s="107"/>
      <c r="C14" s="251" t="s">
        <v>19</v>
      </c>
      <c r="D14" s="107"/>
    </row>
    <row r="15" ht="18.75" customHeight="1" spans="1:4">
      <c r="A15" s="250" t="s">
        <v>20</v>
      </c>
      <c r="B15" s="107"/>
      <c r="C15" s="251" t="s">
        <v>21</v>
      </c>
      <c r="D15" s="107">
        <v>114344.96</v>
      </c>
    </row>
    <row r="16" ht="18.75" customHeight="1" spans="1:4">
      <c r="A16" s="250" t="s">
        <v>22</v>
      </c>
      <c r="B16" s="107"/>
      <c r="C16" s="251" t="s">
        <v>23</v>
      </c>
      <c r="D16" s="107">
        <v>54017.89</v>
      </c>
    </row>
    <row r="17" ht="18.75" customHeight="1" spans="1:4">
      <c r="A17" s="250" t="s">
        <v>24</v>
      </c>
      <c r="B17" s="107">
        <v>188079.13</v>
      </c>
      <c r="C17" s="250" t="s">
        <v>25</v>
      </c>
      <c r="D17" s="107"/>
    </row>
    <row r="18" ht="18.75" customHeight="1" spans="1:4">
      <c r="A18" s="250" t="s">
        <v>26</v>
      </c>
      <c r="B18" s="107"/>
      <c r="C18" s="250" t="s">
        <v>27</v>
      </c>
      <c r="D18" s="107"/>
    </row>
    <row r="19" ht="18.75" customHeight="1" spans="1:4">
      <c r="A19" s="252" t="s">
        <v>26</v>
      </c>
      <c r="B19" s="107"/>
      <c r="C19" s="251" t="s">
        <v>28</v>
      </c>
      <c r="D19" s="107"/>
    </row>
    <row r="20" ht="18.75" customHeight="1" spans="1:4">
      <c r="A20" s="252" t="s">
        <v>26</v>
      </c>
      <c r="B20" s="107"/>
      <c r="C20" s="251" t="s">
        <v>29</v>
      </c>
      <c r="D20" s="107"/>
    </row>
    <row r="21" ht="18.75" customHeight="1" spans="1:4">
      <c r="A21" s="252" t="s">
        <v>26</v>
      </c>
      <c r="B21" s="107"/>
      <c r="C21" s="251" t="s">
        <v>30</v>
      </c>
      <c r="D21" s="107"/>
    </row>
    <row r="22" ht="18.75" customHeight="1" spans="1:4">
      <c r="A22" s="252" t="s">
        <v>26</v>
      </c>
      <c r="B22" s="107"/>
      <c r="C22" s="251" t="s">
        <v>31</v>
      </c>
      <c r="D22" s="107"/>
    </row>
    <row r="23" ht="18.75" customHeight="1" spans="1:4">
      <c r="A23" s="252" t="s">
        <v>26</v>
      </c>
      <c r="B23" s="107"/>
      <c r="C23" s="251" t="s">
        <v>32</v>
      </c>
      <c r="D23" s="107"/>
    </row>
    <row r="24" ht="18.75" customHeight="1" spans="1:4">
      <c r="A24" s="252" t="s">
        <v>26</v>
      </c>
      <c r="B24" s="107"/>
      <c r="C24" s="251" t="s">
        <v>33</v>
      </c>
      <c r="D24" s="107"/>
    </row>
    <row r="25" ht="18.75" customHeight="1" spans="1:4">
      <c r="A25" s="252" t="s">
        <v>26</v>
      </c>
      <c r="B25" s="107"/>
      <c r="C25" s="251" t="s">
        <v>34</v>
      </c>
      <c r="D25" s="107"/>
    </row>
    <row r="26" ht="18.75" customHeight="1" spans="1:4">
      <c r="A26" s="252" t="s">
        <v>26</v>
      </c>
      <c r="B26" s="107"/>
      <c r="C26" s="251" t="s">
        <v>35</v>
      </c>
      <c r="D26" s="107">
        <v>83446.92</v>
      </c>
    </row>
    <row r="27" ht="18.75" customHeight="1" spans="1:4">
      <c r="A27" s="252" t="s">
        <v>26</v>
      </c>
      <c r="B27" s="107"/>
      <c r="C27" s="251" t="s">
        <v>36</v>
      </c>
      <c r="D27" s="107"/>
    </row>
    <row r="28" ht="18.75" customHeight="1" spans="1:4">
      <c r="A28" s="252" t="s">
        <v>26</v>
      </c>
      <c r="B28" s="107"/>
      <c r="C28" s="251" t="s">
        <v>37</v>
      </c>
      <c r="D28" s="107"/>
    </row>
    <row r="29" ht="18.75" customHeight="1" spans="1:4">
      <c r="A29" s="252" t="s">
        <v>26</v>
      </c>
      <c r="B29" s="107"/>
      <c r="C29" s="251" t="s">
        <v>38</v>
      </c>
      <c r="D29" s="107"/>
    </row>
    <row r="30" ht="18.75" customHeight="1" spans="1:4">
      <c r="A30" s="252" t="s">
        <v>26</v>
      </c>
      <c r="B30" s="107"/>
      <c r="C30" s="251" t="s">
        <v>39</v>
      </c>
      <c r="D30" s="107"/>
    </row>
    <row r="31" ht="18.75" customHeight="1" spans="1:4">
      <c r="A31" s="253" t="s">
        <v>26</v>
      </c>
      <c r="B31" s="107"/>
      <c r="C31" s="250" t="s">
        <v>40</v>
      </c>
      <c r="D31" s="107"/>
    </row>
    <row r="32" ht="18.75" customHeight="1" spans="1:4">
      <c r="A32" s="253" t="s">
        <v>26</v>
      </c>
      <c r="B32" s="107"/>
      <c r="C32" s="250" t="s">
        <v>41</v>
      </c>
      <c r="D32" s="107"/>
    </row>
    <row r="33" ht="18.75" customHeight="1" spans="1:4">
      <c r="A33" s="253" t="s">
        <v>26</v>
      </c>
      <c r="B33" s="107"/>
      <c r="C33" s="250" t="s">
        <v>42</v>
      </c>
      <c r="D33" s="107"/>
    </row>
    <row r="34" ht="18.75" customHeight="1" spans="1:4">
      <c r="A34" s="254"/>
      <c r="B34" s="208"/>
      <c r="C34" s="250" t="s">
        <v>43</v>
      </c>
      <c r="D34" s="206"/>
    </row>
    <row r="35" ht="18.75" customHeight="1" spans="1:4">
      <c r="A35" s="254" t="s">
        <v>44</v>
      </c>
      <c r="B35" s="208">
        <f>SUM(B8:B12)</f>
        <v>2681661.66</v>
      </c>
      <c r="C35" s="209" t="s">
        <v>45</v>
      </c>
      <c r="D35" s="208">
        <v>2681661.66</v>
      </c>
    </row>
    <row r="36" ht="18.75" customHeight="1" spans="1:4">
      <c r="A36" s="255" t="s">
        <v>46</v>
      </c>
      <c r="B36" s="107"/>
      <c r="C36" s="207" t="s">
        <v>47</v>
      </c>
      <c r="D36" s="107">
        <v>0</v>
      </c>
    </row>
    <row r="37" ht="18.75" customHeight="1" spans="1:4">
      <c r="A37" s="255" t="s">
        <v>48</v>
      </c>
      <c r="B37" s="107"/>
      <c r="C37" s="207" t="s">
        <v>48</v>
      </c>
      <c r="D37" s="107"/>
    </row>
    <row r="38" ht="18.75" customHeight="1" spans="1:4">
      <c r="A38" s="255" t="s">
        <v>49</v>
      </c>
      <c r="B38" s="107">
        <f>B36-B37</f>
        <v>0</v>
      </c>
      <c r="C38" s="207" t="s">
        <v>50</v>
      </c>
      <c r="D38" s="107">
        <v>0</v>
      </c>
    </row>
    <row r="39" ht="18.75" customHeight="1" spans="1:4">
      <c r="A39" s="256" t="s">
        <v>51</v>
      </c>
      <c r="B39" s="208">
        <f>B35+B36</f>
        <v>2681661.66</v>
      </c>
      <c r="C39" s="209" t="s">
        <v>52</v>
      </c>
      <c r="D39" s="208">
        <f>D35+D36</f>
        <v>2681661.66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7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22"/>
  <sheetViews>
    <sheetView showZeros="0" workbookViewId="0">
      <pane ySplit="1" topLeftCell="A6" activePane="bottomLeft" state="frozen"/>
      <selection/>
      <selection pane="bottomLeft" activeCell="C27" sqref="C2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12">
        <v>1</v>
      </c>
      <c r="B2" s="113">
        <v>0</v>
      </c>
      <c r="C2" s="112">
        <v>1</v>
      </c>
      <c r="D2" s="114"/>
      <c r="E2" s="114"/>
      <c r="F2" s="42" t="s">
        <v>380</v>
      </c>
    </row>
    <row r="3" ht="32.25" customHeight="1" spans="1:6">
      <c r="A3" s="115" t="str">
        <f>"2025"&amp;"年部门政府性基金预算支出预算表"</f>
        <v>2025年部门政府性基金预算支出预算表</v>
      </c>
      <c r="B3" s="116" t="s">
        <v>381</v>
      </c>
      <c r="C3" s="117"/>
      <c r="D3" s="118"/>
      <c r="E3" s="118"/>
      <c r="F3" s="118"/>
    </row>
    <row r="4" ht="18.75" customHeight="1" spans="1:6">
      <c r="A4" s="8" t="s">
        <v>54</v>
      </c>
      <c r="B4" s="8" t="s">
        <v>382</v>
      </c>
      <c r="C4" s="112"/>
      <c r="D4" s="114"/>
      <c r="E4" s="114"/>
      <c r="F4" s="42" t="s">
        <v>1</v>
      </c>
    </row>
    <row r="5" ht="18.75" customHeight="1" spans="1:6">
      <c r="A5" s="119" t="s">
        <v>181</v>
      </c>
      <c r="B5" s="120" t="s">
        <v>74</v>
      </c>
      <c r="C5" s="121" t="s">
        <v>75</v>
      </c>
      <c r="D5" s="14" t="s">
        <v>383</v>
      </c>
      <c r="E5" s="14"/>
      <c r="F5" s="15"/>
    </row>
    <row r="6" ht="18.75" customHeight="1" spans="1:6">
      <c r="A6" s="122"/>
      <c r="B6" s="123"/>
      <c r="C6" s="103"/>
      <c r="D6" s="102" t="s">
        <v>57</v>
      </c>
      <c r="E6" s="102" t="s">
        <v>76</v>
      </c>
      <c r="F6" s="102" t="s">
        <v>77</v>
      </c>
    </row>
    <row r="7" ht="18.75" customHeight="1" spans="1:6">
      <c r="A7" s="122">
        <v>1</v>
      </c>
      <c r="B7" s="124" t="s">
        <v>162</v>
      </c>
      <c r="C7" s="103">
        <v>3</v>
      </c>
      <c r="D7" s="102">
        <v>4</v>
      </c>
      <c r="E7" s="102">
        <v>5</v>
      </c>
      <c r="F7" s="102">
        <v>6</v>
      </c>
    </row>
    <row r="8" ht="18.75" customHeight="1" spans="1:6">
      <c r="A8" s="125"/>
      <c r="B8" s="85"/>
      <c r="C8" s="85"/>
      <c r="D8" s="24"/>
      <c r="E8" s="24"/>
      <c r="F8" s="24"/>
    </row>
    <row r="9" ht="18.75" customHeight="1" spans="1:6">
      <c r="A9" s="27"/>
      <c r="B9" s="126"/>
      <c r="C9" s="126"/>
      <c r="D9" s="24"/>
      <c r="E9" s="24"/>
      <c r="F9" s="24"/>
    </row>
    <row r="10" ht="18.75" customHeight="1" spans="1:6">
      <c r="A10" s="27"/>
      <c r="B10" s="126"/>
      <c r="C10" s="126"/>
      <c r="D10" s="24"/>
      <c r="E10" s="24"/>
      <c r="F10" s="24"/>
    </row>
    <row r="11" ht="18.75" customHeight="1" spans="1:6">
      <c r="A11" s="27"/>
      <c r="B11" s="126"/>
      <c r="C11" s="126"/>
      <c r="D11" s="24"/>
      <c r="E11" s="24"/>
      <c r="F11" s="24"/>
    </row>
    <row r="12" ht="18.75" customHeight="1" spans="1:6">
      <c r="A12" s="27"/>
      <c r="B12" s="85"/>
      <c r="C12" s="85"/>
      <c r="D12" s="24"/>
      <c r="E12" s="24"/>
      <c r="F12" s="24"/>
    </row>
    <row r="13" ht="18.75" customHeight="1" spans="1:6">
      <c r="A13" s="27"/>
      <c r="B13" s="127"/>
      <c r="C13" s="127"/>
      <c r="D13" s="24"/>
      <c r="E13" s="24"/>
      <c r="F13" s="24"/>
    </row>
    <row r="14" ht="18.75" customHeight="1" spans="1:6">
      <c r="A14" s="27"/>
      <c r="B14" s="126"/>
      <c r="C14" s="126"/>
      <c r="D14" s="24"/>
      <c r="E14" s="24"/>
      <c r="F14" s="24"/>
    </row>
    <row r="15" ht="18.75" customHeight="1" spans="1:6">
      <c r="A15" s="27"/>
      <c r="B15" s="126"/>
      <c r="C15" s="126"/>
      <c r="D15" s="24"/>
      <c r="E15" s="24"/>
      <c r="F15" s="24"/>
    </row>
    <row r="16" ht="18.75" customHeight="1" spans="1:6">
      <c r="A16" s="128"/>
      <c r="B16" s="27"/>
      <c r="C16" s="27"/>
      <c r="D16" s="24"/>
      <c r="E16" s="24"/>
      <c r="F16" s="24"/>
    </row>
    <row r="17" ht="18.75" customHeight="1" spans="1:6">
      <c r="A17" s="129"/>
      <c r="B17" s="27"/>
      <c r="C17" s="27"/>
      <c r="D17" s="24"/>
      <c r="E17" s="24"/>
      <c r="F17" s="24"/>
    </row>
    <row r="18" ht="18.75" customHeight="1" spans="1:6">
      <c r="A18" s="27"/>
      <c r="B18" s="85"/>
      <c r="C18" s="85"/>
      <c r="D18" s="24"/>
      <c r="E18" s="24"/>
      <c r="F18" s="24"/>
    </row>
    <row r="19" ht="18.75" customHeight="1" spans="1:6">
      <c r="A19" s="27"/>
      <c r="B19" s="127"/>
      <c r="C19" s="127"/>
      <c r="D19" s="24"/>
      <c r="E19" s="24"/>
      <c r="F19" s="24"/>
    </row>
    <row r="20" ht="18.75" customHeight="1" spans="1:6">
      <c r="A20" s="27"/>
      <c r="B20" s="126"/>
      <c r="C20" s="126"/>
      <c r="D20" s="24"/>
      <c r="E20" s="24"/>
      <c r="F20" s="24"/>
    </row>
    <row r="21" ht="18.75" customHeight="1" spans="1:6">
      <c r="A21" s="130" t="s">
        <v>119</v>
      </c>
      <c r="B21" s="131" t="s">
        <v>119</v>
      </c>
      <c r="C21" s="132" t="s">
        <v>119</v>
      </c>
      <c r="D21" s="24"/>
      <c r="E21" s="24"/>
      <c r="F21" s="24"/>
    </row>
    <row r="22" ht="27" customHeight="1" spans="1:6">
      <c r="A22" s="92" t="s">
        <v>384</v>
      </c>
      <c r="B22" s="92"/>
      <c r="C22" s="92"/>
      <c r="D22" s="92"/>
      <c r="E22" s="92"/>
      <c r="F22" s="92"/>
    </row>
  </sheetData>
  <mergeCells count="8">
    <mergeCell ref="A3:F3"/>
    <mergeCell ref="A4:C4"/>
    <mergeCell ref="D5:F5"/>
    <mergeCell ref="A21:C21"/>
    <mergeCell ref="A22:F22"/>
    <mergeCell ref="A5:A6"/>
    <mergeCell ref="B5:B6"/>
    <mergeCell ref="C5:C6"/>
  </mergeCells>
  <printOptions horizontalCentered="1"/>
  <pageMargins left="0.389583333333333" right="0.389583333333333" top="0.579861111111111" bottom="0.579861111111111" header="0.5" footer="0.5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topLeftCell="C1" workbookViewId="0">
      <pane ySplit="1" topLeftCell="A2" activePane="bottomLeft" state="frozen"/>
      <selection/>
      <selection pane="bottomLeft" activeCell="A13" sqref="$A13:$XFD2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3"/>
      <c r="B2" s="33"/>
      <c r="C2" s="33"/>
      <c r="D2" s="33"/>
      <c r="E2" s="33"/>
      <c r="F2" s="33"/>
      <c r="G2" s="33"/>
      <c r="H2" s="33"/>
      <c r="I2" s="33"/>
      <c r="J2" s="33"/>
      <c r="O2" s="41"/>
      <c r="P2" s="41"/>
      <c r="Q2" s="42" t="s">
        <v>385</v>
      </c>
    </row>
    <row r="3" ht="35.25" customHeight="1" spans="1:17">
      <c r="A3" s="61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4"/>
      <c r="L3" s="7"/>
      <c r="M3" s="7"/>
      <c r="N3" s="7"/>
      <c r="O3" s="54"/>
      <c r="P3" s="54"/>
      <c r="Q3" s="7"/>
    </row>
    <row r="4" ht="18.75" customHeight="1" spans="1:17">
      <c r="A4" s="44" t="s">
        <v>54</v>
      </c>
      <c r="B4" s="101"/>
      <c r="C4" s="101"/>
      <c r="D4" s="101"/>
      <c r="E4" s="101"/>
      <c r="F4" s="101"/>
      <c r="G4" s="101"/>
      <c r="H4" s="101"/>
      <c r="I4" s="101"/>
      <c r="J4" s="101"/>
      <c r="O4" s="66"/>
      <c r="P4" s="66"/>
      <c r="Q4" s="42" t="s">
        <v>168</v>
      </c>
    </row>
    <row r="5" ht="18.75" customHeight="1" spans="1:17">
      <c r="A5" s="12" t="s">
        <v>386</v>
      </c>
      <c r="B5" s="75" t="s">
        <v>387</v>
      </c>
      <c r="C5" s="75" t="s">
        <v>388</v>
      </c>
      <c r="D5" s="75" t="s">
        <v>389</v>
      </c>
      <c r="E5" s="75" t="s">
        <v>390</v>
      </c>
      <c r="F5" s="75" t="s">
        <v>391</v>
      </c>
      <c r="G5" s="47" t="s">
        <v>188</v>
      </c>
      <c r="H5" s="47"/>
      <c r="I5" s="47"/>
      <c r="J5" s="47"/>
      <c r="K5" s="77"/>
      <c r="L5" s="47"/>
      <c r="M5" s="47"/>
      <c r="N5" s="47"/>
      <c r="O5" s="67"/>
      <c r="P5" s="77"/>
      <c r="Q5" s="48"/>
    </row>
    <row r="6" ht="18.75" customHeight="1" spans="1:17">
      <c r="A6" s="17"/>
      <c r="B6" s="78"/>
      <c r="C6" s="78"/>
      <c r="D6" s="78"/>
      <c r="E6" s="78"/>
      <c r="F6" s="78"/>
      <c r="G6" s="78" t="s">
        <v>57</v>
      </c>
      <c r="H6" s="78" t="s">
        <v>60</v>
      </c>
      <c r="I6" s="78" t="s">
        <v>392</v>
      </c>
      <c r="J6" s="78" t="s">
        <v>393</v>
      </c>
      <c r="K6" s="79" t="s">
        <v>394</v>
      </c>
      <c r="L6" s="96" t="s">
        <v>79</v>
      </c>
      <c r="M6" s="96"/>
      <c r="N6" s="96"/>
      <c r="O6" s="97"/>
      <c r="P6" s="98"/>
      <c r="Q6" s="80"/>
    </row>
    <row r="7" ht="30" customHeight="1" spans="1:17">
      <c r="A7" s="19"/>
      <c r="B7" s="80"/>
      <c r="C7" s="80"/>
      <c r="D7" s="80"/>
      <c r="E7" s="80"/>
      <c r="F7" s="80"/>
      <c r="G7" s="80"/>
      <c r="H7" s="80" t="s">
        <v>59</v>
      </c>
      <c r="I7" s="80"/>
      <c r="J7" s="80"/>
      <c r="K7" s="81"/>
      <c r="L7" s="80" t="s">
        <v>59</v>
      </c>
      <c r="M7" s="80" t="s">
        <v>66</v>
      </c>
      <c r="N7" s="80" t="s">
        <v>196</v>
      </c>
      <c r="O7" s="99" t="s">
        <v>68</v>
      </c>
      <c r="P7" s="81" t="s">
        <v>69</v>
      </c>
      <c r="Q7" s="80" t="s">
        <v>70</v>
      </c>
    </row>
    <row r="8" ht="18.75" customHeight="1" spans="1:17">
      <c r="A8" s="36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</row>
    <row r="9" ht="18.75" customHeight="1" spans="1:17">
      <c r="A9" s="104" t="s">
        <v>72</v>
      </c>
      <c r="B9" s="105"/>
      <c r="C9" s="105"/>
      <c r="D9" s="105"/>
      <c r="E9" s="106"/>
      <c r="F9" s="107">
        <v>5000</v>
      </c>
      <c r="G9" s="107">
        <v>5000</v>
      </c>
      <c r="H9" s="107"/>
      <c r="I9" s="107"/>
      <c r="J9" s="107"/>
      <c r="K9" s="107"/>
      <c r="L9" s="107">
        <v>5000</v>
      </c>
      <c r="M9" s="107"/>
      <c r="N9" s="107"/>
      <c r="O9" s="107"/>
      <c r="P9" s="107"/>
      <c r="Q9" s="107">
        <v>5000</v>
      </c>
    </row>
    <row r="10" ht="18.75" customHeight="1" spans="1:17">
      <c r="A10" s="108" t="s">
        <v>72</v>
      </c>
      <c r="B10" s="105"/>
      <c r="C10" s="105"/>
      <c r="D10" s="105"/>
      <c r="E10" s="106"/>
      <c r="F10" s="107">
        <v>5000</v>
      </c>
      <c r="G10" s="107">
        <v>5000</v>
      </c>
      <c r="H10" s="107"/>
      <c r="I10" s="107"/>
      <c r="J10" s="107"/>
      <c r="K10" s="107"/>
      <c r="L10" s="107">
        <v>5000</v>
      </c>
      <c r="M10" s="107"/>
      <c r="N10" s="107"/>
      <c r="O10" s="107"/>
      <c r="P10" s="107"/>
      <c r="Q10" s="107">
        <v>5000</v>
      </c>
    </row>
    <row r="11" ht="18.75" customHeight="1" spans="1:17">
      <c r="A11" s="261" t="s">
        <v>269</v>
      </c>
      <c r="B11" s="105" t="s">
        <v>395</v>
      </c>
      <c r="C11" s="105" t="s">
        <v>396</v>
      </c>
      <c r="D11" s="105" t="s">
        <v>397</v>
      </c>
      <c r="E11" s="106">
        <v>1</v>
      </c>
      <c r="F11" s="107">
        <v>5000</v>
      </c>
      <c r="G11" s="107">
        <v>5000</v>
      </c>
      <c r="H11" s="107"/>
      <c r="I11" s="107"/>
      <c r="J11" s="107"/>
      <c r="K11" s="107"/>
      <c r="L11" s="107">
        <v>5000</v>
      </c>
      <c r="M11" s="107"/>
      <c r="N11" s="107"/>
      <c r="O11" s="107"/>
      <c r="P11" s="107"/>
      <c r="Q11" s="107">
        <v>5000</v>
      </c>
    </row>
    <row r="12" ht="18.75" customHeight="1" spans="1:17">
      <c r="A12" s="110" t="s">
        <v>57</v>
      </c>
      <c r="B12" s="111"/>
      <c r="C12" s="111"/>
      <c r="D12" s="111"/>
      <c r="E12" s="111"/>
      <c r="F12" s="107">
        <v>5000</v>
      </c>
      <c r="G12" s="107">
        <v>5000</v>
      </c>
      <c r="H12" s="107"/>
      <c r="I12" s="107"/>
      <c r="J12" s="107"/>
      <c r="K12" s="107"/>
      <c r="L12" s="107">
        <v>5000</v>
      </c>
      <c r="M12" s="107"/>
      <c r="N12" s="107"/>
      <c r="O12" s="107"/>
      <c r="P12" s="107"/>
      <c r="Q12" s="107">
        <v>5000</v>
      </c>
    </row>
  </sheetData>
  <mergeCells count="16">
    <mergeCell ref="A3:Q3"/>
    <mergeCell ref="A4:F4"/>
    <mergeCell ref="G5:Q5"/>
    <mergeCell ref="L6:Q6"/>
    <mergeCell ref="A12:E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4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4"/>
  <sheetViews>
    <sheetView showZeros="0" topLeftCell="B1" workbookViewId="0">
      <pane ySplit="1" topLeftCell="A2" activePane="bottomLeft" state="frozen"/>
      <selection/>
      <selection pane="bottomLeft" activeCell="A14" sqref="A14:N1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5"/>
      <c r="B2" s="65"/>
      <c r="C2" s="70"/>
      <c r="D2" s="65"/>
      <c r="E2" s="65"/>
      <c r="F2" s="65"/>
      <c r="G2" s="65"/>
      <c r="H2" s="71"/>
      <c r="I2" s="65"/>
      <c r="J2" s="65"/>
      <c r="K2" s="65"/>
      <c r="L2" s="41"/>
      <c r="M2" s="93"/>
      <c r="N2" s="94" t="s">
        <v>398</v>
      </c>
    </row>
    <row r="3" ht="34.5" customHeight="1" spans="1:14">
      <c r="A3" s="43" t="str">
        <f>"2025"&amp;"年部门政府购买服务预算表"</f>
        <v>2025年部门政府购买服务预算表</v>
      </c>
      <c r="B3" s="72"/>
      <c r="C3" s="54"/>
      <c r="D3" s="72"/>
      <c r="E3" s="72"/>
      <c r="F3" s="72"/>
      <c r="G3" s="72"/>
      <c r="H3" s="73"/>
      <c r="I3" s="72"/>
      <c r="J3" s="72"/>
      <c r="K3" s="72"/>
      <c r="L3" s="54"/>
      <c r="M3" s="73"/>
      <c r="N3" s="72"/>
    </row>
    <row r="4" ht="18.75" customHeight="1" spans="1:14">
      <c r="A4" s="62" t="s">
        <v>54</v>
      </c>
      <c r="B4" s="63"/>
      <c r="C4" s="74"/>
      <c r="D4" s="63"/>
      <c r="E4" s="63"/>
      <c r="F4" s="63"/>
      <c r="G4" s="63"/>
      <c r="H4" s="71"/>
      <c r="I4" s="65"/>
      <c r="J4" s="65"/>
      <c r="K4" s="65"/>
      <c r="L4" s="66"/>
      <c r="M4" s="95"/>
      <c r="N4" s="94" t="s">
        <v>168</v>
      </c>
    </row>
    <row r="5" ht="18.75" customHeight="1" spans="1:14">
      <c r="A5" s="12" t="s">
        <v>386</v>
      </c>
      <c r="B5" s="75" t="s">
        <v>399</v>
      </c>
      <c r="C5" s="76" t="s">
        <v>400</v>
      </c>
      <c r="D5" s="47" t="s">
        <v>188</v>
      </c>
      <c r="E5" s="47"/>
      <c r="F5" s="47"/>
      <c r="G5" s="47"/>
      <c r="H5" s="77"/>
      <c r="I5" s="47"/>
      <c r="J5" s="47"/>
      <c r="K5" s="47"/>
      <c r="L5" s="67"/>
      <c r="M5" s="77"/>
      <c r="N5" s="48"/>
    </row>
    <row r="6" ht="18.75" customHeight="1" spans="1:14">
      <c r="A6" s="17"/>
      <c r="B6" s="78"/>
      <c r="C6" s="79"/>
      <c r="D6" s="78" t="s">
        <v>57</v>
      </c>
      <c r="E6" s="78" t="s">
        <v>60</v>
      </c>
      <c r="F6" s="78" t="s">
        <v>392</v>
      </c>
      <c r="G6" s="78" t="s">
        <v>393</v>
      </c>
      <c r="H6" s="79" t="s">
        <v>394</v>
      </c>
      <c r="I6" s="96" t="s">
        <v>79</v>
      </c>
      <c r="J6" s="96"/>
      <c r="K6" s="96"/>
      <c r="L6" s="97"/>
      <c r="M6" s="98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59</v>
      </c>
      <c r="J7" s="80" t="s">
        <v>66</v>
      </c>
      <c r="K7" s="80" t="s">
        <v>196</v>
      </c>
      <c r="L7" s="99" t="s">
        <v>68</v>
      </c>
      <c r="M7" s="81" t="s">
        <v>69</v>
      </c>
      <c r="N7" s="80" t="s">
        <v>70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84"/>
      <c r="C9" s="8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6"/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7"/>
      <c r="B11" s="27"/>
      <c r="C11" s="2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ht="18.75" customHeight="1" spans="1:14">
      <c r="A12" s="88"/>
      <c r="B12" s="84"/>
      <c r="C12" s="8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ht="18.75" customHeight="1" spans="1:14">
      <c r="A13" s="89" t="s">
        <v>119</v>
      </c>
      <c r="B13" s="90"/>
      <c r="C13" s="9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ht="36" customHeight="1" spans="1:14">
      <c r="A14" s="92" t="s">
        <v>401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100"/>
    </row>
  </sheetData>
  <mergeCells count="14">
    <mergeCell ref="A3:N3"/>
    <mergeCell ref="A4:C4"/>
    <mergeCell ref="D5:N5"/>
    <mergeCell ref="I6:N6"/>
    <mergeCell ref="A13:C13"/>
    <mergeCell ref="A14:N14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4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I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3"/>
      <c r="B2" s="33"/>
      <c r="C2" s="33"/>
      <c r="D2" s="60"/>
      <c r="G2" s="41"/>
      <c r="H2" s="41"/>
      <c r="I2" s="41" t="s">
        <v>402</v>
      </c>
    </row>
    <row r="3" ht="27.75" customHeight="1" spans="1:9">
      <c r="A3" s="61" t="str">
        <f>"2025"&amp;"年县对下转移支付预算表"</f>
        <v>2025年县对下转移支付预算表</v>
      </c>
      <c r="B3" s="7"/>
      <c r="C3" s="7"/>
      <c r="D3" s="7"/>
      <c r="E3" s="7"/>
      <c r="F3" s="7"/>
      <c r="G3" s="54"/>
      <c r="H3" s="54"/>
      <c r="I3" s="7"/>
    </row>
    <row r="4" ht="18.75" customHeight="1" spans="1:9">
      <c r="A4" s="62" t="s">
        <v>54</v>
      </c>
      <c r="B4" s="63"/>
      <c r="C4" s="63"/>
      <c r="D4" s="64"/>
      <c r="E4" s="65"/>
      <c r="G4" s="66"/>
      <c r="H4" s="66"/>
      <c r="I4" s="41" t="s">
        <v>168</v>
      </c>
    </row>
    <row r="5" ht="18.75" customHeight="1" spans="1:9">
      <c r="A5" s="34" t="s">
        <v>403</v>
      </c>
      <c r="B5" s="13" t="s">
        <v>188</v>
      </c>
      <c r="C5" s="14"/>
      <c r="D5" s="14"/>
      <c r="E5" s="13" t="s">
        <v>404</v>
      </c>
      <c r="F5" s="14"/>
      <c r="G5" s="67"/>
      <c r="H5" s="67"/>
      <c r="I5" s="15"/>
    </row>
    <row r="6" ht="18.75" customHeight="1" spans="1:9">
      <c r="A6" s="36"/>
      <c r="B6" s="35" t="s">
        <v>57</v>
      </c>
      <c r="C6" s="12" t="s">
        <v>60</v>
      </c>
      <c r="D6" s="68" t="s">
        <v>405</v>
      </c>
      <c r="E6" s="69" t="s">
        <v>406</v>
      </c>
      <c r="F6" s="69" t="s">
        <v>406</v>
      </c>
      <c r="G6" s="69" t="s">
        <v>406</v>
      </c>
      <c r="H6" s="69" t="s">
        <v>406</v>
      </c>
      <c r="I6" s="69" t="s">
        <v>406</v>
      </c>
    </row>
    <row r="7" ht="18.75" customHeight="1" spans="1:9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</row>
    <row r="8" ht="18.75" customHeight="1" spans="1:9">
      <c r="A8" s="37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7"/>
      <c r="B9" s="24"/>
      <c r="C9" s="24"/>
      <c r="D9" s="24"/>
      <c r="E9" s="24"/>
      <c r="F9" s="24"/>
      <c r="G9" s="24"/>
      <c r="H9" s="24"/>
      <c r="I9" s="24"/>
    </row>
    <row r="10" ht="41" customHeight="1" spans="1:9">
      <c r="A10" s="31" t="s">
        <v>407</v>
      </c>
      <c r="B10" s="31"/>
      <c r="C10" s="31"/>
      <c r="D10" s="31"/>
      <c r="E10" s="31"/>
      <c r="F10" s="31"/>
      <c r="G10" s="31"/>
      <c r="H10" s="31"/>
      <c r="I10" s="31"/>
    </row>
  </sheetData>
  <mergeCells count="6">
    <mergeCell ref="A3:I3"/>
    <mergeCell ref="A4:E4"/>
    <mergeCell ref="B5:D5"/>
    <mergeCell ref="E5:I5"/>
    <mergeCell ref="A10:I10"/>
    <mergeCell ref="A5:A6"/>
  </mergeCells>
  <printOptions horizontalCentered="1"/>
  <pageMargins left="1" right="1" top="0.75" bottom="0.75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1" t="s">
        <v>408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">
        <v>54</v>
      </c>
      <c r="B4" s="4"/>
      <c r="C4" s="4"/>
      <c r="D4" s="4"/>
      <c r="E4" s="4"/>
      <c r="F4" s="55"/>
      <c r="G4" s="4"/>
      <c r="H4" s="55"/>
    </row>
    <row r="5" ht="18.75" customHeight="1" spans="1:10">
      <c r="A5" s="49" t="s">
        <v>278</v>
      </c>
      <c r="B5" s="49" t="s">
        <v>279</v>
      </c>
      <c r="C5" s="49" t="s">
        <v>280</v>
      </c>
      <c r="D5" s="49" t="s">
        <v>281</v>
      </c>
      <c r="E5" s="49" t="s">
        <v>282</v>
      </c>
      <c r="F5" s="56" t="s">
        <v>283</v>
      </c>
      <c r="G5" s="49" t="s">
        <v>284</v>
      </c>
      <c r="H5" s="56" t="s">
        <v>285</v>
      </c>
      <c r="I5" s="56" t="s">
        <v>286</v>
      </c>
      <c r="J5" s="49" t="s">
        <v>287</v>
      </c>
    </row>
    <row r="6" ht="18.7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6">
        <v>6</v>
      </c>
      <c r="G6" s="49">
        <v>7</v>
      </c>
      <c r="H6" s="56">
        <v>8</v>
      </c>
      <c r="I6" s="56">
        <v>9</v>
      </c>
      <c r="J6" s="49">
        <v>10</v>
      </c>
    </row>
    <row r="7" ht="18.75" customHeight="1" spans="1:10">
      <c r="A7" s="22"/>
      <c r="B7" s="50"/>
      <c r="C7" s="50"/>
      <c r="D7" s="50"/>
      <c r="E7" s="57"/>
      <c r="F7" s="58"/>
      <c r="G7" s="57"/>
      <c r="H7" s="58"/>
      <c r="I7" s="58"/>
      <c r="J7" s="57"/>
    </row>
    <row r="8" ht="18.75" customHeight="1" spans="1:10">
      <c r="A8" s="22"/>
      <c r="B8" s="22"/>
      <c r="C8" s="22"/>
      <c r="D8" s="22"/>
      <c r="E8" s="22"/>
      <c r="F8" s="59"/>
      <c r="G8" s="22"/>
      <c r="H8" s="22"/>
      <c r="I8" s="22"/>
      <c r="J8" s="22"/>
    </row>
    <row r="9" ht="33" customHeight="1" spans="1:10">
      <c r="A9" s="31" t="s">
        <v>409</v>
      </c>
      <c r="B9" s="31"/>
      <c r="C9" s="31"/>
      <c r="D9" s="31"/>
      <c r="E9" s="31"/>
      <c r="F9" s="31"/>
      <c r="G9" s="31"/>
      <c r="H9" s="31"/>
      <c r="I9" s="31"/>
      <c r="J9" s="31"/>
    </row>
  </sheetData>
  <mergeCells count="3">
    <mergeCell ref="A3:J3"/>
    <mergeCell ref="A4:H4"/>
    <mergeCell ref="A9:J9"/>
  </mergeCells>
  <printOptions horizontalCentered="1"/>
  <pageMargins left="1" right="1" top="0.75" bottom="0.75" header="0" footer="0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12" activePane="bottomLeft" state="frozen"/>
      <selection/>
      <selection pane="bottomLeft" activeCell="A10" sqref="A10:H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2" t="s">
        <v>410</v>
      </c>
    </row>
    <row r="3" ht="34.5" customHeight="1" spans="1:8">
      <c r="A3" s="43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4" t="s">
        <v>54</v>
      </c>
      <c r="B4" s="9"/>
      <c r="C4" s="4"/>
      <c r="H4" s="45" t="s">
        <v>168</v>
      </c>
    </row>
    <row r="5" ht="18.75" customHeight="1" spans="1:8">
      <c r="A5" s="12" t="s">
        <v>181</v>
      </c>
      <c r="B5" s="12" t="s">
        <v>411</v>
      </c>
      <c r="C5" s="12" t="s">
        <v>412</v>
      </c>
      <c r="D5" s="12" t="s">
        <v>413</v>
      </c>
      <c r="E5" s="12" t="s">
        <v>414</v>
      </c>
      <c r="F5" s="46" t="s">
        <v>415</v>
      </c>
      <c r="G5" s="47"/>
      <c r="H5" s="48"/>
    </row>
    <row r="6" ht="18.75" customHeight="1" spans="1:8">
      <c r="A6" s="19"/>
      <c r="B6" s="19"/>
      <c r="C6" s="19"/>
      <c r="D6" s="19"/>
      <c r="E6" s="19"/>
      <c r="F6" s="49" t="s">
        <v>390</v>
      </c>
      <c r="G6" s="49" t="s">
        <v>416</v>
      </c>
      <c r="H6" s="49" t="s">
        <v>417</v>
      </c>
    </row>
    <row r="7" ht="18.75" customHeight="1" spans="1:8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</row>
    <row r="8" ht="18.75" customHeight="1" spans="1:8">
      <c r="A8" s="50"/>
      <c r="B8" s="50"/>
      <c r="C8" s="37"/>
      <c r="D8" s="37"/>
      <c r="E8" s="37"/>
      <c r="F8" s="51"/>
      <c r="G8" s="24"/>
      <c r="H8" s="24"/>
    </row>
    <row r="9" ht="18.75" customHeight="1" spans="1:8">
      <c r="A9" s="28" t="s">
        <v>57</v>
      </c>
      <c r="B9" s="52"/>
      <c r="C9" s="52"/>
      <c r="D9" s="52"/>
      <c r="E9" s="53"/>
      <c r="F9" s="51"/>
      <c r="G9" s="24"/>
      <c r="H9" s="24"/>
    </row>
    <row r="10" ht="32" customHeight="1" spans="1:8">
      <c r="A10" s="31" t="s">
        <v>418</v>
      </c>
      <c r="B10" s="31"/>
      <c r="C10" s="31"/>
      <c r="D10" s="31"/>
      <c r="E10" s="31"/>
      <c r="F10" s="31"/>
      <c r="G10" s="31"/>
      <c r="H10" s="31"/>
    </row>
  </sheetData>
  <mergeCells count="10">
    <mergeCell ref="A3:H3"/>
    <mergeCell ref="A4:C4"/>
    <mergeCell ref="F5:H5"/>
    <mergeCell ref="A9:E9"/>
    <mergeCell ref="A10:H10"/>
    <mergeCell ref="A5:A6"/>
    <mergeCell ref="B5:B6"/>
    <mergeCell ref="C5:C6"/>
    <mergeCell ref="D5:D6"/>
    <mergeCell ref="E5:E6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:K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2"/>
      <c r="E2" s="32"/>
      <c r="F2" s="32"/>
      <c r="G2" s="32"/>
      <c r="H2" s="33"/>
      <c r="I2" s="33"/>
      <c r="J2" s="33"/>
      <c r="K2" s="41" t="s">
        <v>419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">
        <v>54</v>
      </c>
      <c r="B4" s="9"/>
      <c r="C4" s="9"/>
      <c r="D4" s="9"/>
      <c r="E4" s="9"/>
      <c r="F4" s="9"/>
      <c r="G4" s="9"/>
      <c r="H4" s="10"/>
      <c r="I4" s="10"/>
      <c r="J4" s="10"/>
      <c r="K4" s="5" t="s">
        <v>168</v>
      </c>
    </row>
    <row r="5" ht="18.75" customHeight="1" spans="1:11">
      <c r="A5" s="11" t="s">
        <v>253</v>
      </c>
      <c r="B5" s="11" t="s">
        <v>183</v>
      </c>
      <c r="C5" s="11" t="s">
        <v>254</v>
      </c>
      <c r="D5" s="12" t="s">
        <v>184</v>
      </c>
      <c r="E5" s="12" t="s">
        <v>185</v>
      </c>
      <c r="F5" s="12" t="s">
        <v>255</v>
      </c>
      <c r="G5" s="12" t="s">
        <v>256</v>
      </c>
      <c r="H5" s="34" t="s">
        <v>57</v>
      </c>
      <c r="I5" s="13" t="s">
        <v>420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5"/>
      <c r="I6" s="12" t="s">
        <v>60</v>
      </c>
      <c r="J6" s="12" t="s">
        <v>61</v>
      </c>
      <c r="K6" s="12" t="s">
        <v>62</v>
      </c>
    </row>
    <row r="7" ht="18.75" customHeight="1" spans="1:11">
      <c r="A7" s="18"/>
      <c r="B7" s="18"/>
      <c r="C7" s="18"/>
      <c r="D7" s="19"/>
      <c r="E7" s="19"/>
      <c r="F7" s="19"/>
      <c r="G7" s="19"/>
      <c r="H7" s="36"/>
      <c r="I7" s="19" t="s">
        <v>59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7"/>
      <c r="B9" s="22"/>
      <c r="C9" s="37"/>
      <c r="D9" s="37"/>
      <c r="E9" s="37"/>
      <c r="F9" s="37"/>
      <c r="G9" s="37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8" t="s">
        <v>119</v>
      </c>
      <c r="B11" s="39"/>
      <c r="C11" s="39"/>
      <c r="D11" s="39"/>
      <c r="E11" s="39"/>
      <c r="F11" s="39"/>
      <c r="G11" s="40"/>
      <c r="H11" s="24"/>
      <c r="I11" s="24"/>
      <c r="J11" s="24"/>
      <c r="K11" s="24"/>
    </row>
    <row r="12" ht="30" customHeight="1" spans="1:11">
      <c r="A12" s="31" t="s">
        <v>421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A17" sqref="A17:G17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422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">
        <v>54</v>
      </c>
      <c r="B4" s="9"/>
      <c r="C4" s="9"/>
      <c r="D4" s="9"/>
      <c r="E4" s="10"/>
      <c r="F4" s="10"/>
      <c r="G4" s="5" t="s">
        <v>168</v>
      </c>
    </row>
    <row r="5" ht="18.75" customHeight="1" spans="1:7">
      <c r="A5" s="11" t="s">
        <v>254</v>
      </c>
      <c r="B5" s="11" t="s">
        <v>253</v>
      </c>
      <c r="C5" s="11" t="s">
        <v>183</v>
      </c>
      <c r="D5" s="12" t="s">
        <v>423</v>
      </c>
      <c r="E5" s="13" t="s">
        <v>60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59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/>
      <c r="B9" s="23"/>
      <c r="C9" s="23"/>
      <c r="D9" s="22"/>
      <c r="E9" s="24"/>
      <c r="F9" s="24"/>
      <c r="G9" s="24"/>
    </row>
    <row r="10" ht="18.75" customHeight="1" spans="1:7">
      <c r="A10" s="25"/>
      <c r="B10" s="22"/>
      <c r="C10" s="22"/>
      <c r="D10" s="22"/>
      <c r="E10" s="24"/>
      <c r="F10" s="24"/>
      <c r="G10" s="24"/>
    </row>
    <row r="11" ht="18.75" customHeight="1" spans="1:7">
      <c r="A11" s="26"/>
      <c r="B11" s="27"/>
      <c r="C11" s="27"/>
      <c r="D11" s="27"/>
      <c r="E11" s="24"/>
      <c r="F11" s="24"/>
      <c r="G11" s="24"/>
    </row>
    <row r="12" ht="18.75" customHeight="1" spans="1:7">
      <c r="A12" s="27"/>
      <c r="B12" s="22"/>
      <c r="C12" s="22"/>
      <c r="D12" s="22"/>
      <c r="E12" s="24"/>
      <c r="F12" s="24"/>
      <c r="G12" s="24"/>
    </row>
    <row r="13" ht="18.75" customHeight="1" spans="1:7">
      <c r="A13" s="27"/>
      <c r="B13" s="22"/>
      <c r="C13" s="22"/>
      <c r="D13" s="22"/>
      <c r="E13" s="24"/>
      <c r="F13" s="24"/>
      <c r="G13" s="24"/>
    </row>
    <row r="14" ht="18.75" customHeight="1" spans="1:7">
      <c r="A14" s="27"/>
      <c r="B14" s="22"/>
      <c r="C14" s="22"/>
      <c r="D14" s="22"/>
      <c r="E14" s="24"/>
      <c r="F14" s="24"/>
      <c r="G14" s="24"/>
    </row>
    <row r="15" ht="18.75" customHeight="1" spans="1:7">
      <c r="A15" s="27"/>
      <c r="B15" s="22"/>
      <c r="C15" s="22"/>
      <c r="D15" s="22"/>
      <c r="E15" s="24"/>
      <c r="F15" s="24"/>
      <c r="G15" s="24"/>
    </row>
    <row r="16" ht="18.75" customHeight="1" spans="1:7">
      <c r="A16" s="28" t="s">
        <v>57</v>
      </c>
      <c r="B16" s="29" t="s">
        <v>424</v>
      </c>
      <c r="C16" s="29"/>
      <c r="D16" s="30"/>
      <c r="E16" s="24"/>
      <c r="F16" s="24"/>
      <c r="G16" s="24"/>
    </row>
    <row r="17" ht="42" customHeight="1" spans="1:7">
      <c r="A17" s="31" t="s">
        <v>425</v>
      </c>
      <c r="B17" s="31"/>
      <c r="C17" s="31"/>
      <c r="D17" s="31"/>
      <c r="E17" s="31"/>
      <c r="F17" s="31"/>
      <c r="G17" s="31"/>
    </row>
  </sheetData>
  <mergeCells count="12">
    <mergeCell ref="A3:G3"/>
    <mergeCell ref="A4:D4"/>
    <mergeCell ref="E5:G5"/>
    <mergeCell ref="A16:D16"/>
    <mergeCell ref="A17:G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9583333333333" right="0.389583333333333" top="0.579861111111111" bottom="0.579861111111111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7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37"/>
      <c r="O2" s="70"/>
      <c r="P2" s="70"/>
      <c r="Q2" s="70"/>
      <c r="R2" s="70"/>
      <c r="S2" s="41" t="s">
        <v>53</v>
      </c>
    </row>
    <row r="3" ht="57.75" customHeight="1" spans="1:19">
      <c r="A3" s="152" t="str">
        <f>"2025"&amp;"年部门收入预算表"</f>
        <v>2025年部门收入预算表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38"/>
      <c r="P3" s="238"/>
      <c r="Q3" s="238"/>
      <c r="R3" s="238"/>
      <c r="S3" s="238"/>
    </row>
    <row r="4" ht="18.75" customHeight="1" spans="1:19">
      <c r="A4" s="44" t="s">
        <v>54</v>
      </c>
      <c r="B4" s="101"/>
      <c r="C4" s="101"/>
      <c r="D4" s="101"/>
      <c r="E4" s="101"/>
      <c r="F4" s="101"/>
      <c r="G4" s="101"/>
      <c r="H4" s="101"/>
      <c r="I4" s="101"/>
      <c r="J4" s="74"/>
      <c r="K4" s="101"/>
      <c r="L4" s="101"/>
      <c r="M4" s="101"/>
      <c r="N4" s="101"/>
      <c r="O4" s="74"/>
      <c r="P4" s="74"/>
      <c r="Q4" s="74"/>
      <c r="R4" s="74"/>
      <c r="S4" s="41" t="s">
        <v>1</v>
      </c>
    </row>
    <row r="5" ht="18.75" customHeight="1" spans="1:19">
      <c r="A5" s="221" t="s">
        <v>55</v>
      </c>
      <c r="B5" s="222" t="s">
        <v>56</v>
      </c>
      <c r="C5" s="222" t="s">
        <v>57</v>
      </c>
      <c r="D5" s="223" t="s">
        <v>58</v>
      </c>
      <c r="E5" s="224"/>
      <c r="F5" s="224"/>
      <c r="G5" s="224"/>
      <c r="H5" s="224"/>
      <c r="I5" s="224"/>
      <c r="J5" s="239"/>
      <c r="K5" s="224"/>
      <c r="L5" s="224"/>
      <c r="M5" s="224"/>
      <c r="N5" s="240"/>
      <c r="O5" s="223" t="s">
        <v>46</v>
      </c>
      <c r="P5" s="223"/>
      <c r="Q5" s="223"/>
      <c r="R5" s="223"/>
      <c r="S5" s="243"/>
    </row>
    <row r="6" ht="18.75" customHeight="1" spans="1:19">
      <c r="A6" s="225"/>
      <c r="B6" s="226"/>
      <c r="C6" s="226"/>
      <c r="D6" s="227" t="s">
        <v>59</v>
      </c>
      <c r="E6" s="227" t="s">
        <v>60</v>
      </c>
      <c r="F6" s="227" t="s">
        <v>61</v>
      </c>
      <c r="G6" s="227" t="s">
        <v>62</v>
      </c>
      <c r="H6" s="227" t="s">
        <v>63</v>
      </c>
      <c r="I6" s="241" t="s">
        <v>64</v>
      </c>
      <c r="J6" s="241"/>
      <c r="K6" s="241"/>
      <c r="L6" s="241"/>
      <c r="M6" s="241"/>
      <c r="N6" s="230"/>
      <c r="O6" s="227" t="s">
        <v>59</v>
      </c>
      <c r="P6" s="227" t="s">
        <v>60</v>
      </c>
      <c r="Q6" s="227" t="s">
        <v>61</v>
      </c>
      <c r="R6" s="227" t="s">
        <v>62</v>
      </c>
      <c r="S6" s="227" t="s">
        <v>65</v>
      </c>
    </row>
    <row r="7" ht="18.75" customHeight="1" spans="1:19">
      <c r="A7" s="228"/>
      <c r="B7" s="229"/>
      <c r="C7" s="229"/>
      <c r="D7" s="230"/>
      <c r="E7" s="230"/>
      <c r="F7" s="230"/>
      <c r="G7" s="230"/>
      <c r="H7" s="230"/>
      <c r="I7" s="229" t="s">
        <v>59</v>
      </c>
      <c r="J7" s="229" t="s">
        <v>66</v>
      </c>
      <c r="K7" s="229" t="s">
        <v>67</v>
      </c>
      <c r="L7" s="229" t="s">
        <v>68</v>
      </c>
      <c r="M7" s="229" t="s">
        <v>69</v>
      </c>
      <c r="N7" s="229" t="s">
        <v>70</v>
      </c>
      <c r="O7" s="242"/>
      <c r="P7" s="242"/>
      <c r="Q7" s="242"/>
      <c r="R7" s="242"/>
      <c r="S7" s="230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31" t="s">
        <v>71</v>
      </c>
      <c r="B9" s="232" t="s">
        <v>72</v>
      </c>
      <c r="C9" s="107">
        <v>2681661.66</v>
      </c>
      <c r="D9" s="107">
        <v>2681661.66</v>
      </c>
      <c r="E9" s="107">
        <v>2493582.53</v>
      </c>
      <c r="F9" s="107"/>
      <c r="G9" s="107"/>
      <c r="H9" s="107"/>
      <c r="I9" s="107">
        <v>188079.13</v>
      </c>
      <c r="J9" s="107"/>
      <c r="K9" s="107"/>
      <c r="L9" s="107"/>
      <c r="M9" s="107"/>
      <c r="N9" s="107">
        <v>188079.13</v>
      </c>
      <c r="O9" s="107"/>
      <c r="P9" s="107"/>
      <c r="Q9" s="107"/>
      <c r="R9" s="107"/>
      <c r="S9" s="107"/>
    </row>
    <row r="10" ht="18.75" customHeight="1" spans="1:19">
      <c r="A10" s="86"/>
      <c r="B10" s="23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87"/>
      <c r="B11" s="23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ht="18.75" customHeight="1" spans="1:19">
      <c r="A12" s="86"/>
      <c r="B12" s="23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ht="18.75" customHeight="1" spans="1:19">
      <c r="A13" s="87"/>
      <c r="B13" s="23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ht="18.75" customHeight="1" spans="1:19">
      <c r="A14" s="86"/>
      <c r="B14" s="23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ht="18.75" customHeight="1" spans="1:19">
      <c r="A15" s="87"/>
      <c r="B15" s="23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ht="18.75" customHeight="1" spans="1:19">
      <c r="A16" s="86"/>
      <c r="B16" s="23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ht="18.75" customHeight="1" spans="1:19">
      <c r="A17" s="235" t="s">
        <v>57</v>
      </c>
      <c r="B17" s="236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</sheetData>
  <mergeCells count="19">
    <mergeCell ref="A3:S3"/>
    <mergeCell ref="A4:D4"/>
    <mergeCell ref="D5:N5"/>
    <mergeCell ref="O5:S5"/>
    <mergeCell ref="I6:N6"/>
    <mergeCell ref="A17:B17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9583333333333" right="0.389583333333333" top="0.509722222222222" bottom="0.509722222222222" header="0.309722222222222" footer="0.309722222222222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tabSelected="1" workbookViewId="0">
      <pane ySplit="1" topLeftCell="A2" activePane="bottomLeft" state="frozen"/>
      <selection/>
      <selection pane="bottomLeft" activeCell="D25" sqref="D25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210"/>
      <c r="E2" s="2"/>
      <c r="F2" s="2"/>
      <c r="G2" s="2"/>
      <c r="H2" s="210"/>
      <c r="I2" s="2"/>
      <c r="J2" s="210"/>
      <c r="K2" s="2"/>
      <c r="L2" s="2"/>
      <c r="M2" s="2"/>
      <c r="N2" s="2"/>
      <c r="O2" s="42" t="s">
        <v>73</v>
      </c>
    </row>
    <row r="3" ht="42" customHeight="1" spans="1:15">
      <c r="A3" s="6" t="str">
        <f>"2025"&amp;"年部门支出预算表"</f>
        <v>2025年部门支出预算表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ht="18.75" customHeight="1" spans="1:15">
      <c r="A4" s="212" t="s">
        <v>54</v>
      </c>
      <c r="B4" s="213"/>
      <c r="C4" s="65"/>
      <c r="D4" s="33"/>
      <c r="E4" s="65"/>
      <c r="F4" s="65"/>
      <c r="G4" s="65"/>
      <c r="H4" s="33"/>
      <c r="I4" s="65"/>
      <c r="J4" s="33"/>
      <c r="K4" s="65"/>
      <c r="L4" s="65"/>
      <c r="M4" s="219"/>
      <c r="N4" s="219"/>
      <c r="O4" s="42" t="s">
        <v>1</v>
      </c>
    </row>
    <row r="5" ht="18.75" customHeight="1" spans="1:15">
      <c r="A5" s="11" t="s">
        <v>74</v>
      </c>
      <c r="B5" s="11" t="s">
        <v>75</v>
      </c>
      <c r="C5" s="11" t="s">
        <v>57</v>
      </c>
      <c r="D5" s="13" t="s">
        <v>60</v>
      </c>
      <c r="E5" s="77" t="s">
        <v>76</v>
      </c>
      <c r="F5" s="161" t="s">
        <v>77</v>
      </c>
      <c r="G5" s="11" t="s">
        <v>61</v>
      </c>
      <c r="H5" s="11" t="s">
        <v>62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9" t="s">
        <v>59</v>
      </c>
      <c r="E6" s="99" t="s">
        <v>76</v>
      </c>
      <c r="F6" s="99" t="s">
        <v>77</v>
      </c>
      <c r="G6" s="19"/>
      <c r="H6" s="19"/>
      <c r="I6" s="19"/>
      <c r="J6" s="69" t="s">
        <v>59</v>
      </c>
      <c r="K6" s="49" t="s">
        <v>80</v>
      </c>
      <c r="L6" s="49" t="s">
        <v>81</v>
      </c>
      <c r="M6" s="49" t="s">
        <v>82</v>
      </c>
      <c r="N6" s="49" t="s">
        <v>83</v>
      </c>
      <c r="O6" s="49" t="s">
        <v>84</v>
      </c>
    </row>
    <row r="7" ht="18.75" customHeight="1" spans="1:15">
      <c r="A7" s="133">
        <v>1</v>
      </c>
      <c r="B7" s="133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</row>
    <row r="8" ht="18.75" customHeight="1" spans="1:15">
      <c r="A8" s="207" t="s">
        <v>85</v>
      </c>
      <c r="B8" s="207" t="s">
        <v>86</v>
      </c>
      <c r="C8" s="107">
        <v>2429851.89</v>
      </c>
      <c r="D8" s="107">
        <v>2241772.76</v>
      </c>
      <c r="E8" s="107">
        <v>902917.76</v>
      </c>
      <c r="F8" s="107">
        <v>1338855</v>
      </c>
      <c r="G8" s="107"/>
      <c r="H8" s="107"/>
      <c r="I8" s="107"/>
      <c r="J8" s="107">
        <v>188079.13</v>
      </c>
      <c r="K8" s="107"/>
      <c r="L8" s="107"/>
      <c r="M8" s="107"/>
      <c r="N8" s="107"/>
      <c r="O8" s="107">
        <v>188079.13</v>
      </c>
    </row>
    <row r="9" ht="18.75" customHeight="1" spans="1:15">
      <c r="A9" s="257" t="s">
        <v>87</v>
      </c>
      <c r="B9" s="257" t="s">
        <v>88</v>
      </c>
      <c r="C9" s="107">
        <v>2429851.89</v>
      </c>
      <c r="D9" s="107">
        <v>2241772.76</v>
      </c>
      <c r="E9" s="107">
        <v>902917.76</v>
      </c>
      <c r="F9" s="107">
        <v>1338855</v>
      </c>
      <c r="G9" s="107"/>
      <c r="H9" s="107"/>
      <c r="I9" s="107"/>
      <c r="J9" s="107">
        <v>188079.13</v>
      </c>
      <c r="K9" s="107"/>
      <c r="L9" s="107"/>
      <c r="M9" s="107"/>
      <c r="N9" s="107"/>
      <c r="O9" s="107">
        <v>188079.13</v>
      </c>
    </row>
    <row r="10" ht="18.75" customHeight="1" spans="1:15">
      <c r="A10" s="258" t="s">
        <v>89</v>
      </c>
      <c r="B10" s="259" t="s">
        <v>90</v>
      </c>
      <c r="C10" s="107">
        <v>763881.43</v>
      </c>
      <c r="D10" s="107">
        <v>685665.8</v>
      </c>
      <c r="E10" s="107">
        <v>685665.8</v>
      </c>
      <c r="F10" s="107"/>
      <c r="G10" s="107"/>
      <c r="H10" s="107"/>
      <c r="I10" s="107"/>
      <c r="J10" s="107">
        <v>78215.63</v>
      </c>
      <c r="K10" s="107"/>
      <c r="L10" s="107"/>
      <c r="M10" s="107"/>
      <c r="N10" s="107"/>
      <c r="O10" s="107">
        <v>78215.63</v>
      </c>
    </row>
    <row r="11" ht="18.75" customHeight="1" spans="1:15">
      <c r="A11" s="258" t="s">
        <v>91</v>
      </c>
      <c r="B11" s="259" t="s">
        <v>92</v>
      </c>
      <c r="C11" s="107">
        <v>1448718.5</v>
      </c>
      <c r="D11" s="107">
        <v>1338855</v>
      </c>
      <c r="E11" s="107"/>
      <c r="F11" s="107">
        <v>1338855</v>
      </c>
      <c r="G11" s="107"/>
      <c r="H11" s="107"/>
      <c r="I11" s="107"/>
      <c r="J11" s="107">
        <v>109863.5</v>
      </c>
      <c r="K11" s="107"/>
      <c r="L11" s="107"/>
      <c r="M11" s="107"/>
      <c r="N11" s="107"/>
      <c r="O11" s="107">
        <v>109863.5</v>
      </c>
    </row>
    <row r="12" ht="18.75" customHeight="1" spans="1:15">
      <c r="A12" s="258" t="s">
        <v>93</v>
      </c>
      <c r="B12" s="259" t="s">
        <v>94</v>
      </c>
      <c r="C12" s="107">
        <v>217251.96</v>
      </c>
      <c r="D12" s="107">
        <v>217251.96</v>
      </c>
      <c r="E12" s="107">
        <v>217251.96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ht="18.75" customHeight="1" spans="1:15">
      <c r="A13" s="207" t="s">
        <v>95</v>
      </c>
      <c r="B13" s="207" t="s">
        <v>96</v>
      </c>
      <c r="C13" s="107">
        <v>114344.96</v>
      </c>
      <c r="D13" s="107">
        <v>114344.96</v>
      </c>
      <c r="E13" s="107">
        <v>114344.96</v>
      </c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ht="18.75" customHeight="1" spans="1:15">
      <c r="A14" s="257" t="s">
        <v>97</v>
      </c>
      <c r="B14" s="257" t="s">
        <v>98</v>
      </c>
      <c r="C14" s="107">
        <v>114344.96</v>
      </c>
      <c r="D14" s="107">
        <v>114344.96</v>
      </c>
      <c r="E14" s="107">
        <v>114344.96</v>
      </c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ht="18.75" customHeight="1" spans="1:15">
      <c r="A15" s="258" t="s">
        <v>99</v>
      </c>
      <c r="B15" s="259" t="s">
        <v>100</v>
      </c>
      <c r="C15" s="107">
        <v>114344.96</v>
      </c>
      <c r="D15" s="107">
        <v>114344.96</v>
      </c>
      <c r="E15" s="107">
        <v>114344.96</v>
      </c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ht="18.75" customHeight="1" spans="1:15">
      <c r="A16" s="258" t="s">
        <v>101</v>
      </c>
      <c r="B16" s="259" t="s">
        <v>102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</row>
    <row r="17" ht="18.75" customHeight="1" spans="1:15">
      <c r="A17" s="207" t="s">
        <v>103</v>
      </c>
      <c r="B17" s="207" t="s">
        <v>104</v>
      </c>
      <c r="C17" s="107">
        <v>54017.89</v>
      </c>
      <c r="D17" s="107">
        <v>54017.89</v>
      </c>
      <c r="E17" s="107">
        <v>54017.89</v>
      </c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ht="18.75" customHeight="1" spans="1:15">
      <c r="A18" s="257" t="s">
        <v>105</v>
      </c>
      <c r="B18" s="257" t="s">
        <v>106</v>
      </c>
      <c r="C18" s="107">
        <v>54017.89</v>
      </c>
      <c r="D18" s="107">
        <v>54017.89</v>
      </c>
      <c r="E18" s="107">
        <v>54017.89</v>
      </c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ht="18.75" customHeight="1" spans="1:15">
      <c r="A19" s="258" t="s">
        <v>107</v>
      </c>
      <c r="B19" s="259" t="s">
        <v>108</v>
      </c>
      <c r="C19" s="107">
        <v>37924.44</v>
      </c>
      <c r="D19" s="107">
        <v>37924.44</v>
      </c>
      <c r="E19" s="107">
        <v>37924.44</v>
      </c>
      <c r="F19" s="107"/>
      <c r="G19" s="107"/>
      <c r="H19" s="107"/>
      <c r="I19" s="107"/>
      <c r="J19" s="107"/>
      <c r="K19" s="107"/>
      <c r="L19" s="107"/>
      <c r="M19" s="107"/>
      <c r="N19" s="107"/>
      <c r="O19" s="107"/>
    </row>
    <row r="20" ht="18.75" customHeight="1" spans="1:15">
      <c r="A20" s="258" t="s">
        <v>109</v>
      </c>
      <c r="B20" s="259" t="s">
        <v>110</v>
      </c>
      <c r="C20" s="107">
        <v>12816.14</v>
      </c>
      <c r="D20" s="107">
        <v>12816.14</v>
      </c>
      <c r="E20" s="107">
        <v>12816.14</v>
      </c>
      <c r="F20" s="107"/>
      <c r="G20" s="107"/>
      <c r="H20" s="107"/>
      <c r="I20" s="107"/>
      <c r="J20" s="107"/>
      <c r="K20" s="107"/>
      <c r="L20" s="107"/>
      <c r="M20" s="107"/>
      <c r="N20" s="107"/>
      <c r="O20" s="107"/>
    </row>
    <row r="21" customHeight="1" spans="1:15">
      <c r="A21" s="258" t="s">
        <v>111</v>
      </c>
      <c r="B21" s="259" t="s">
        <v>112</v>
      </c>
      <c r="C21" s="107">
        <v>3277.31</v>
      </c>
      <c r="D21" s="107">
        <v>3277.31</v>
      </c>
      <c r="E21" s="107">
        <v>3277.31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</row>
    <row r="22" customHeight="1" spans="1:15">
      <c r="A22" s="207" t="s">
        <v>113</v>
      </c>
      <c r="B22" s="207" t="s">
        <v>114</v>
      </c>
      <c r="C22" s="107">
        <v>83446.92</v>
      </c>
      <c r="D22" s="107">
        <v>83446.92</v>
      </c>
      <c r="E22" s="107">
        <v>83446.92</v>
      </c>
      <c r="F22" s="107"/>
      <c r="G22" s="107"/>
      <c r="H22" s="107"/>
      <c r="I22" s="107"/>
      <c r="J22" s="107"/>
      <c r="K22" s="107"/>
      <c r="L22" s="107"/>
      <c r="M22" s="107"/>
      <c r="N22" s="107"/>
      <c r="O22" s="107"/>
    </row>
    <row r="23" customHeight="1" spans="1:15">
      <c r="A23" s="257" t="s">
        <v>115</v>
      </c>
      <c r="B23" s="257" t="s">
        <v>116</v>
      </c>
      <c r="C23" s="107">
        <v>83446.92</v>
      </c>
      <c r="D23" s="107">
        <v>83446.92</v>
      </c>
      <c r="E23" s="107">
        <v>83446.92</v>
      </c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customHeight="1" spans="1:15">
      <c r="A24" s="258" t="s">
        <v>117</v>
      </c>
      <c r="B24" s="259" t="s">
        <v>118</v>
      </c>
      <c r="C24" s="107">
        <v>83446.92</v>
      </c>
      <c r="D24" s="107">
        <v>83446.92</v>
      </c>
      <c r="E24" s="107">
        <v>83446.92</v>
      </c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  <row r="25" customHeight="1" spans="1:15">
      <c r="A25" s="217" t="s">
        <v>119</v>
      </c>
      <c r="B25" s="218"/>
      <c r="C25" s="107">
        <v>2681661.66</v>
      </c>
      <c r="D25" s="107">
        <v>2493582.53</v>
      </c>
      <c r="E25" s="107">
        <v>1154727.53</v>
      </c>
      <c r="F25" s="107">
        <v>1338855</v>
      </c>
      <c r="G25" s="107"/>
      <c r="H25" s="107"/>
      <c r="I25" s="107"/>
      <c r="J25" s="107">
        <v>188079.13</v>
      </c>
      <c r="K25" s="107"/>
      <c r="L25" s="107"/>
      <c r="M25" s="107"/>
      <c r="N25" s="107"/>
      <c r="O25" s="107">
        <v>188079.13</v>
      </c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389583333333333" right="0.389583333333333" top="0.509722222222222" bottom="0.509722222222222" header="0.309722222222222" footer="0.309722222222222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16" activePane="bottomLeft" state="frozen"/>
      <selection/>
      <selection pane="bottomLeft" activeCell="B37" sqref="B37:D37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2" t="s">
        <v>120</v>
      </c>
    </row>
    <row r="3" ht="36" customHeight="1" spans="1:4">
      <c r="A3" s="6" t="str">
        <f>"2025"&amp;"年部门财政拨款收支预算总表"</f>
        <v>2025年部门财政拨款收支预算总表</v>
      </c>
      <c r="B3" s="195"/>
      <c r="C3" s="195"/>
      <c r="D3" s="195"/>
    </row>
    <row r="4" ht="18.75" customHeight="1" spans="1:4">
      <c r="A4" s="8" t="s">
        <v>54</v>
      </c>
      <c r="B4" s="196"/>
      <c r="C4" s="196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4" t="s">
        <v>4</v>
      </c>
      <c r="B6" s="119" t="str">
        <f t="shared" ref="B6:D6" si="0">"2025"&amp;"年预算数"</f>
        <v>2025年预算数</v>
      </c>
      <c r="C6" s="34" t="s">
        <v>121</v>
      </c>
      <c r="D6" s="119" t="str">
        <f t="shared" si="0"/>
        <v>2025年预算数</v>
      </c>
    </row>
    <row r="7" ht="18.75" customHeight="1" spans="1:4">
      <c r="A7" s="36"/>
      <c r="B7" s="19"/>
      <c r="C7" s="36"/>
      <c r="D7" s="19"/>
    </row>
    <row r="8" ht="18.75" customHeight="1" spans="1:4">
      <c r="A8" s="197" t="s">
        <v>122</v>
      </c>
      <c r="B8" s="107">
        <v>2493582.53</v>
      </c>
      <c r="C8" s="198" t="s">
        <v>123</v>
      </c>
      <c r="D8" s="107">
        <v>2493582.53</v>
      </c>
    </row>
    <row r="9" ht="18.75" customHeight="1" spans="1:4">
      <c r="A9" s="199" t="s">
        <v>124</v>
      </c>
      <c r="B9" s="107">
        <v>2493582.53</v>
      </c>
      <c r="C9" s="198" t="s">
        <v>125</v>
      </c>
      <c r="D9" s="107">
        <v>2241772.76</v>
      </c>
    </row>
    <row r="10" ht="18.75" customHeight="1" spans="1:4">
      <c r="A10" s="199" t="s">
        <v>126</v>
      </c>
      <c r="B10" s="107"/>
      <c r="C10" s="198" t="s">
        <v>127</v>
      </c>
      <c r="D10" s="107"/>
    </row>
    <row r="11" ht="18.75" customHeight="1" spans="1:4">
      <c r="A11" s="199" t="s">
        <v>128</v>
      </c>
      <c r="B11" s="107"/>
      <c r="C11" s="198" t="s">
        <v>129</v>
      </c>
      <c r="D11" s="107"/>
    </row>
    <row r="12" ht="18.75" customHeight="1" spans="1:4">
      <c r="A12" s="200" t="s">
        <v>130</v>
      </c>
      <c r="B12" s="107"/>
      <c r="C12" s="198" t="s">
        <v>131</v>
      </c>
      <c r="D12" s="107"/>
    </row>
    <row r="13" ht="18.75" customHeight="1" spans="1:4">
      <c r="A13" s="201" t="s">
        <v>124</v>
      </c>
      <c r="B13" s="107"/>
      <c r="C13" s="198" t="s">
        <v>132</v>
      </c>
      <c r="D13" s="107"/>
    </row>
    <row r="14" ht="18.75" customHeight="1" spans="1:4">
      <c r="A14" s="201" t="s">
        <v>126</v>
      </c>
      <c r="B14" s="107"/>
      <c r="C14" s="198" t="s">
        <v>133</v>
      </c>
      <c r="D14" s="107"/>
    </row>
    <row r="15" ht="18.75" customHeight="1" spans="1:4">
      <c r="A15" s="201" t="s">
        <v>128</v>
      </c>
      <c r="B15" s="107"/>
      <c r="C15" s="198" t="s">
        <v>134</v>
      </c>
      <c r="D15" s="107"/>
    </row>
    <row r="16" ht="18.75" customHeight="1" spans="1:4">
      <c r="A16" s="201" t="s">
        <v>26</v>
      </c>
      <c r="B16" s="107"/>
      <c r="C16" s="202" t="s">
        <v>135</v>
      </c>
      <c r="D16" s="107">
        <v>114344.96</v>
      </c>
    </row>
    <row r="17" ht="18.75" customHeight="1" spans="1:4">
      <c r="A17" s="201" t="s">
        <v>26</v>
      </c>
      <c r="B17" s="107"/>
      <c r="C17" s="202" t="s">
        <v>136</v>
      </c>
      <c r="D17" s="107">
        <v>54017.89</v>
      </c>
    </row>
    <row r="18" ht="18.75" customHeight="1" spans="1:4">
      <c r="A18" s="203" t="s">
        <v>26</v>
      </c>
      <c r="B18" s="107"/>
      <c r="C18" s="202" t="s">
        <v>137</v>
      </c>
      <c r="D18" s="107"/>
    </row>
    <row r="19" ht="18.75" customHeight="1" spans="1:4">
      <c r="A19" s="203" t="s">
        <v>26</v>
      </c>
      <c r="B19" s="107"/>
      <c r="C19" s="202" t="s">
        <v>138</v>
      </c>
      <c r="D19" s="107"/>
    </row>
    <row r="20" ht="18.75" customHeight="1" spans="1:4">
      <c r="A20" s="204" t="s">
        <v>26</v>
      </c>
      <c r="B20" s="107"/>
      <c r="C20" s="202" t="s">
        <v>139</v>
      </c>
      <c r="D20" s="107"/>
    </row>
    <row r="21" ht="18.75" customHeight="1" spans="1:4">
      <c r="A21" s="204" t="s">
        <v>26</v>
      </c>
      <c r="B21" s="107"/>
      <c r="C21" s="202" t="s">
        <v>140</v>
      </c>
      <c r="D21" s="107"/>
    </row>
    <row r="22" ht="18.75" customHeight="1" spans="1:4">
      <c r="A22" s="204" t="s">
        <v>26</v>
      </c>
      <c r="B22" s="107"/>
      <c r="C22" s="202" t="s">
        <v>141</v>
      </c>
      <c r="D22" s="107"/>
    </row>
    <row r="23" ht="18.75" customHeight="1" spans="1:4">
      <c r="A23" s="204" t="s">
        <v>26</v>
      </c>
      <c r="B23" s="107"/>
      <c r="C23" s="202" t="s">
        <v>142</v>
      </c>
      <c r="D23" s="107"/>
    </row>
    <row r="24" ht="18.75" customHeight="1" spans="1:4">
      <c r="A24" s="204" t="s">
        <v>26</v>
      </c>
      <c r="B24" s="107"/>
      <c r="C24" s="202" t="s">
        <v>143</v>
      </c>
      <c r="D24" s="107"/>
    </row>
    <row r="25" ht="18.75" customHeight="1" spans="1:4">
      <c r="A25" s="204" t="s">
        <v>26</v>
      </c>
      <c r="B25" s="107"/>
      <c r="C25" s="202" t="s">
        <v>144</v>
      </c>
      <c r="D25" s="107"/>
    </row>
    <row r="26" ht="18.75" customHeight="1" spans="1:4">
      <c r="A26" s="204" t="s">
        <v>26</v>
      </c>
      <c r="B26" s="107"/>
      <c r="C26" s="202" t="s">
        <v>145</v>
      </c>
      <c r="D26" s="107"/>
    </row>
    <row r="27" ht="18.75" customHeight="1" spans="1:4">
      <c r="A27" s="204" t="s">
        <v>26</v>
      </c>
      <c r="B27" s="107"/>
      <c r="C27" s="202" t="s">
        <v>146</v>
      </c>
      <c r="D27" s="107">
        <v>83446.92</v>
      </c>
    </row>
    <row r="28" ht="18.75" customHeight="1" spans="1:4">
      <c r="A28" s="204" t="s">
        <v>26</v>
      </c>
      <c r="B28" s="107"/>
      <c r="C28" s="202" t="s">
        <v>147</v>
      </c>
      <c r="D28" s="107"/>
    </row>
    <row r="29" ht="18.75" customHeight="1" spans="1:4">
      <c r="A29" s="204" t="s">
        <v>26</v>
      </c>
      <c r="B29" s="107"/>
      <c r="C29" s="202" t="s">
        <v>148</v>
      </c>
      <c r="D29" s="107"/>
    </row>
    <row r="30" ht="18.75" customHeight="1" spans="1:4">
      <c r="A30" s="204" t="s">
        <v>26</v>
      </c>
      <c r="B30" s="107"/>
      <c r="C30" s="202" t="s">
        <v>149</v>
      </c>
      <c r="D30" s="107"/>
    </row>
    <row r="31" ht="18.75" customHeight="1" spans="1:4">
      <c r="A31" s="204" t="s">
        <v>26</v>
      </c>
      <c r="B31" s="107"/>
      <c r="C31" s="202" t="s">
        <v>150</v>
      </c>
      <c r="D31" s="107"/>
    </row>
    <row r="32" ht="18.75" customHeight="1" spans="1:4">
      <c r="A32" s="205" t="s">
        <v>26</v>
      </c>
      <c r="B32" s="107"/>
      <c r="C32" s="202" t="s">
        <v>151</v>
      </c>
      <c r="D32" s="107"/>
    </row>
    <row r="33" ht="18.75" customHeight="1" spans="1:4">
      <c r="A33" s="205" t="s">
        <v>26</v>
      </c>
      <c r="B33" s="107"/>
      <c r="C33" s="202" t="s">
        <v>152</v>
      </c>
      <c r="D33" s="107"/>
    </row>
    <row r="34" ht="18.75" customHeight="1" spans="1:4">
      <c r="A34" s="205" t="s">
        <v>26</v>
      </c>
      <c r="B34" s="107"/>
      <c r="C34" s="202" t="s">
        <v>153</v>
      </c>
      <c r="D34" s="107"/>
    </row>
    <row r="35" ht="18.75" customHeight="1" spans="1:4">
      <c r="A35" s="205"/>
      <c r="B35" s="206"/>
      <c r="C35" s="202" t="s">
        <v>154</v>
      </c>
      <c r="D35" s="206"/>
    </row>
    <row r="36" ht="18.75" customHeight="1" spans="1:4">
      <c r="A36" s="205" t="s">
        <v>26</v>
      </c>
      <c r="B36" s="107"/>
      <c r="C36" s="207" t="s">
        <v>155</v>
      </c>
      <c r="D36" s="107"/>
    </row>
    <row r="37" ht="18.75" customHeight="1" spans="1:4">
      <c r="A37" s="58" t="s">
        <v>156</v>
      </c>
      <c r="B37" s="208">
        <v>2493582.53</v>
      </c>
      <c r="C37" s="209" t="s">
        <v>52</v>
      </c>
      <c r="D37" s="208">
        <v>2493582.53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6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73"/>
      <c r="F2" s="60"/>
      <c r="G2" s="42" t="s">
        <v>157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74"/>
      <c r="C3" s="174"/>
      <c r="D3" s="174"/>
      <c r="E3" s="174"/>
      <c r="F3" s="174"/>
      <c r="G3" s="174"/>
    </row>
    <row r="4" ht="18" customHeight="1" spans="1:7">
      <c r="A4" s="175" t="str">
        <f>"单位名称："&amp;"中国共产主义青年团镇康县委员会"</f>
        <v>单位名称：中国共产主义青年团镇康县委员会</v>
      </c>
      <c r="B4" s="176"/>
      <c r="C4" s="177"/>
      <c r="D4" s="177"/>
      <c r="E4" s="177"/>
      <c r="F4" s="178"/>
      <c r="G4" s="179" t="s">
        <v>1</v>
      </c>
    </row>
    <row r="5" ht="20.25" customHeight="1" spans="1:7">
      <c r="A5" s="180" t="s">
        <v>158</v>
      </c>
      <c r="B5" s="181"/>
      <c r="C5" s="182" t="s">
        <v>57</v>
      </c>
      <c r="D5" s="183" t="s">
        <v>76</v>
      </c>
      <c r="E5" s="184"/>
      <c r="F5" s="185"/>
      <c r="G5" s="186" t="s">
        <v>77</v>
      </c>
    </row>
    <row r="6" ht="20.25" customHeight="1" spans="1:7">
      <c r="A6" s="187" t="s">
        <v>74</v>
      </c>
      <c r="B6" s="187" t="s">
        <v>75</v>
      </c>
      <c r="C6" s="188"/>
      <c r="D6" s="189" t="s">
        <v>59</v>
      </c>
      <c r="E6" s="189" t="s">
        <v>159</v>
      </c>
      <c r="F6" s="189" t="s">
        <v>160</v>
      </c>
      <c r="G6" s="190"/>
    </row>
    <row r="7" ht="19.5" customHeight="1" spans="1:7">
      <c r="A7" s="191" t="s">
        <v>161</v>
      </c>
      <c r="B7" s="191" t="s">
        <v>162</v>
      </c>
      <c r="C7" s="191" t="s">
        <v>163</v>
      </c>
      <c r="D7" s="192">
        <v>4</v>
      </c>
      <c r="E7" s="193" t="s">
        <v>164</v>
      </c>
      <c r="F7" s="193" t="s">
        <v>165</v>
      </c>
      <c r="G7" s="191" t="s">
        <v>166</v>
      </c>
    </row>
    <row r="8" ht="18" customHeight="1" spans="1:7">
      <c r="A8" s="134" t="s">
        <v>85</v>
      </c>
      <c r="B8" s="134" t="s">
        <v>86</v>
      </c>
      <c r="C8" s="107">
        <v>2241772.76</v>
      </c>
      <c r="D8" s="107">
        <v>902917.76</v>
      </c>
      <c r="E8" s="107">
        <v>802220.88</v>
      </c>
      <c r="F8" s="107">
        <v>100696.88</v>
      </c>
      <c r="G8" s="107">
        <v>1338855</v>
      </c>
    </row>
    <row r="9" ht="18" customHeight="1" spans="1:7">
      <c r="A9" s="138" t="s">
        <v>87</v>
      </c>
      <c r="B9" s="138" t="s">
        <v>88</v>
      </c>
      <c r="C9" s="107">
        <v>2241772.76</v>
      </c>
      <c r="D9" s="107">
        <v>902917.76</v>
      </c>
      <c r="E9" s="107">
        <v>802220.88</v>
      </c>
      <c r="F9" s="107">
        <v>100696.88</v>
      </c>
      <c r="G9" s="107">
        <v>1338855</v>
      </c>
    </row>
    <row r="10" ht="18" customHeight="1" spans="1:7">
      <c r="A10" s="194" t="s">
        <v>89</v>
      </c>
      <c r="B10" s="194" t="s">
        <v>90</v>
      </c>
      <c r="C10" s="107">
        <v>685665.8</v>
      </c>
      <c r="D10" s="107">
        <v>685665.8</v>
      </c>
      <c r="E10" s="107">
        <v>595769.32</v>
      </c>
      <c r="F10" s="107">
        <v>89896.48</v>
      </c>
      <c r="G10" s="107"/>
    </row>
    <row r="11" ht="18" customHeight="1" spans="1:7">
      <c r="A11" s="194" t="s">
        <v>91</v>
      </c>
      <c r="B11" s="194" t="s">
        <v>92</v>
      </c>
      <c r="C11" s="107">
        <v>1338855</v>
      </c>
      <c r="D11" s="107"/>
      <c r="E11" s="107"/>
      <c r="F11" s="107"/>
      <c r="G11" s="107">
        <v>1338855</v>
      </c>
    </row>
    <row r="12" ht="18" customHeight="1" spans="1:7">
      <c r="A12" s="194" t="s">
        <v>93</v>
      </c>
      <c r="B12" s="194" t="s">
        <v>94</v>
      </c>
      <c r="C12" s="107">
        <v>217251.96</v>
      </c>
      <c r="D12" s="107">
        <v>217251.96</v>
      </c>
      <c r="E12" s="107">
        <v>206451.56</v>
      </c>
      <c r="F12" s="107">
        <v>10800.4</v>
      </c>
      <c r="G12" s="107"/>
    </row>
    <row r="13" ht="18" customHeight="1" spans="1:7">
      <c r="A13" s="134" t="s">
        <v>95</v>
      </c>
      <c r="B13" s="134" t="s">
        <v>96</v>
      </c>
      <c r="C13" s="107">
        <v>114344.96</v>
      </c>
      <c r="D13" s="107">
        <v>114344.96</v>
      </c>
      <c r="E13" s="107">
        <v>114344.96</v>
      </c>
      <c r="F13" s="107"/>
      <c r="G13" s="107"/>
    </row>
    <row r="14" ht="18" customHeight="1" spans="1:7">
      <c r="A14" s="138" t="s">
        <v>97</v>
      </c>
      <c r="B14" s="138" t="s">
        <v>98</v>
      </c>
      <c r="C14" s="107">
        <v>114344.96</v>
      </c>
      <c r="D14" s="107">
        <v>114344.96</v>
      </c>
      <c r="E14" s="107">
        <v>114344.96</v>
      </c>
      <c r="F14" s="107"/>
      <c r="G14" s="107"/>
    </row>
    <row r="15" ht="18" customHeight="1" spans="1:7">
      <c r="A15" s="194" t="s">
        <v>99</v>
      </c>
      <c r="B15" s="194" t="s">
        <v>100</v>
      </c>
      <c r="C15" s="107">
        <v>114344.96</v>
      </c>
      <c r="D15" s="107">
        <v>114344.96</v>
      </c>
      <c r="E15" s="107">
        <v>114344.96</v>
      </c>
      <c r="F15" s="107"/>
      <c r="G15" s="107"/>
    </row>
    <row r="16" ht="18" customHeight="1" spans="1:7">
      <c r="A16" s="134" t="s">
        <v>103</v>
      </c>
      <c r="B16" s="134" t="s">
        <v>104</v>
      </c>
      <c r="C16" s="107">
        <v>54017.89</v>
      </c>
      <c r="D16" s="107">
        <v>54017.89</v>
      </c>
      <c r="E16" s="107">
        <v>54017.89</v>
      </c>
      <c r="F16" s="107"/>
      <c r="G16" s="107"/>
    </row>
    <row r="17" ht="18" customHeight="1" spans="1:7">
      <c r="A17" s="138" t="s">
        <v>105</v>
      </c>
      <c r="B17" s="138" t="s">
        <v>106</v>
      </c>
      <c r="C17" s="107">
        <v>54017.89</v>
      </c>
      <c r="D17" s="107">
        <v>54017.89</v>
      </c>
      <c r="E17" s="107">
        <v>54017.89</v>
      </c>
      <c r="F17" s="107"/>
      <c r="G17" s="107"/>
    </row>
    <row r="18" ht="18" customHeight="1" spans="1:7">
      <c r="A18" s="194" t="s">
        <v>107</v>
      </c>
      <c r="B18" s="194" t="s">
        <v>108</v>
      </c>
      <c r="C18" s="107">
        <v>37924.44</v>
      </c>
      <c r="D18" s="107">
        <v>37924.44</v>
      </c>
      <c r="E18" s="107">
        <v>37924.44</v>
      </c>
      <c r="F18" s="107"/>
      <c r="G18" s="107"/>
    </row>
    <row r="19" ht="18" customHeight="1" spans="1:7">
      <c r="A19" s="194" t="s">
        <v>109</v>
      </c>
      <c r="B19" s="194" t="s">
        <v>110</v>
      </c>
      <c r="C19" s="107">
        <v>12816.14</v>
      </c>
      <c r="D19" s="107">
        <v>12816.14</v>
      </c>
      <c r="E19" s="107">
        <v>12816.14</v>
      </c>
      <c r="F19" s="107"/>
      <c r="G19" s="107"/>
    </row>
    <row r="20" ht="18" customHeight="1" spans="1:7">
      <c r="A20" s="194" t="s">
        <v>111</v>
      </c>
      <c r="B20" s="194" t="s">
        <v>112</v>
      </c>
      <c r="C20" s="107">
        <v>3277.31</v>
      </c>
      <c r="D20" s="107">
        <v>3277.31</v>
      </c>
      <c r="E20" s="107">
        <v>3277.31</v>
      </c>
      <c r="F20" s="107"/>
      <c r="G20" s="107"/>
    </row>
    <row r="21" ht="18" customHeight="1" spans="1:7">
      <c r="A21" s="134" t="s">
        <v>113</v>
      </c>
      <c r="B21" s="134" t="s">
        <v>114</v>
      </c>
      <c r="C21" s="107">
        <v>83446.92</v>
      </c>
      <c r="D21" s="107">
        <v>83446.92</v>
      </c>
      <c r="E21" s="107">
        <v>83446.92</v>
      </c>
      <c r="F21" s="107"/>
      <c r="G21" s="107"/>
    </row>
    <row r="22" customHeight="1" spans="1:7">
      <c r="A22" s="138" t="s">
        <v>115</v>
      </c>
      <c r="B22" s="138" t="s">
        <v>116</v>
      </c>
      <c r="C22" s="107">
        <v>83446.92</v>
      </c>
      <c r="D22" s="107">
        <v>83446.92</v>
      </c>
      <c r="E22" s="107">
        <v>83446.92</v>
      </c>
      <c r="F22" s="107"/>
      <c r="G22" s="107"/>
    </row>
    <row r="23" customHeight="1" spans="1:7">
      <c r="A23" s="194" t="s">
        <v>117</v>
      </c>
      <c r="B23" s="194" t="s">
        <v>118</v>
      </c>
      <c r="C23" s="107">
        <v>83446.92</v>
      </c>
      <c r="D23" s="107">
        <v>83446.92</v>
      </c>
      <c r="E23" s="107">
        <v>83446.92</v>
      </c>
      <c r="F23" s="107"/>
      <c r="G23" s="107"/>
    </row>
    <row r="24" customHeight="1" spans="1:7">
      <c r="A24" s="136" t="s">
        <v>57</v>
      </c>
      <c r="B24" s="136"/>
      <c r="C24" s="107">
        <v>2493582.53</v>
      </c>
      <c r="D24" s="107">
        <v>1154727.53</v>
      </c>
      <c r="E24" s="107">
        <v>1054030.65</v>
      </c>
      <c r="F24" s="107">
        <v>100696.88</v>
      </c>
      <c r="G24" s="107">
        <v>1338855</v>
      </c>
    </row>
  </sheetData>
  <mergeCells count="7">
    <mergeCell ref="A3:G3"/>
    <mergeCell ref="A4:E4"/>
    <mergeCell ref="A5:B5"/>
    <mergeCell ref="D5:F5"/>
    <mergeCell ref="A24:B24"/>
    <mergeCell ref="C5:C6"/>
    <mergeCell ref="G5:G6"/>
  </mergeCells>
  <printOptions horizontalCentered="1"/>
  <pageMargins left="0.389583333333333" right="0.389583333333333" top="0.579861111111111" bottom="0.579861111111111" header="0.5" footer="0.5"/>
  <pageSetup paperSize="9" scale="85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62"/>
      <c r="B1" s="162"/>
      <c r="C1" s="162"/>
      <c r="D1" s="162"/>
      <c r="E1" s="162"/>
      <c r="F1" s="162"/>
      <c r="G1" s="162"/>
    </row>
    <row r="2" ht="15" customHeight="1" spans="1:7">
      <c r="A2" s="163"/>
      <c r="B2" s="164"/>
      <c r="C2" s="165"/>
      <c r="D2" s="65"/>
      <c r="G2" s="94" t="s">
        <v>167</v>
      </c>
    </row>
    <row r="3" ht="39" customHeight="1" spans="1:7">
      <c r="A3" s="152" t="str">
        <f>"2025"&amp;"年“三公”经费支出预算表"</f>
        <v>2025年“三公”经费支出预算表</v>
      </c>
      <c r="B3" s="54"/>
      <c r="C3" s="54"/>
      <c r="D3" s="54"/>
      <c r="E3" s="54"/>
      <c r="F3" s="54"/>
      <c r="G3" s="54"/>
    </row>
    <row r="4" ht="18.75" customHeight="1" spans="1:7">
      <c r="A4" s="44" t="s">
        <v>54</v>
      </c>
      <c r="B4" s="164"/>
      <c r="C4" s="165"/>
      <c r="D4" s="65"/>
      <c r="E4" s="33"/>
      <c r="G4" s="94" t="s">
        <v>168</v>
      </c>
    </row>
    <row r="5" ht="18.75" customHeight="1" spans="1:7">
      <c r="A5" s="11" t="s">
        <v>169</v>
      </c>
      <c r="B5" s="11" t="s">
        <v>170</v>
      </c>
      <c r="C5" s="34" t="s">
        <v>171</v>
      </c>
      <c r="D5" s="13" t="s">
        <v>172</v>
      </c>
      <c r="E5" s="14"/>
      <c r="F5" s="15"/>
      <c r="G5" s="34" t="s">
        <v>173</v>
      </c>
    </row>
    <row r="6" ht="18.75" customHeight="1" spans="1:7">
      <c r="A6" s="18"/>
      <c r="B6" s="166"/>
      <c r="C6" s="36"/>
      <c r="D6" s="69" t="s">
        <v>59</v>
      </c>
      <c r="E6" s="69" t="s">
        <v>174</v>
      </c>
      <c r="F6" s="69" t="s">
        <v>175</v>
      </c>
      <c r="G6" s="36"/>
    </row>
    <row r="7" ht="18.75" customHeight="1" spans="1:7">
      <c r="A7" s="167" t="s">
        <v>57</v>
      </c>
      <c r="B7" s="168">
        <v>1</v>
      </c>
      <c r="C7" s="169">
        <v>2</v>
      </c>
      <c r="D7" s="170">
        <v>3</v>
      </c>
      <c r="E7" s="170">
        <v>4</v>
      </c>
      <c r="F7" s="170">
        <v>5</v>
      </c>
      <c r="G7" s="169">
        <v>6</v>
      </c>
    </row>
    <row r="8" ht="18.75" customHeight="1" spans="1:7">
      <c r="A8" s="167" t="s">
        <v>57</v>
      </c>
      <c r="B8" s="171">
        <v>6500</v>
      </c>
      <c r="C8" s="171"/>
      <c r="D8" s="171">
        <v>2500</v>
      </c>
      <c r="E8" s="171"/>
      <c r="F8" s="171">
        <v>2500</v>
      </c>
      <c r="G8" s="171">
        <v>4000</v>
      </c>
    </row>
    <row r="9" ht="18.75" customHeight="1" spans="1:7">
      <c r="A9" s="172" t="s">
        <v>176</v>
      </c>
      <c r="B9" s="171"/>
      <c r="C9" s="171"/>
      <c r="D9" s="171"/>
      <c r="E9" s="171"/>
      <c r="F9" s="171"/>
      <c r="G9" s="171"/>
    </row>
    <row r="10" ht="18.75" customHeight="1" spans="1:7">
      <c r="A10" s="172" t="s">
        <v>177</v>
      </c>
      <c r="B10" s="171">
        <v>6500</v>
      </c>
      <c r="C10" s="171"/>
      <c r="D10" s="171">
        <v>2500</v>
      </c>
      <c r="E10" s="171"/>
      <c r="F10" s="171">
        <v>2500</v>
      </c>
      <c r="G10" s="171">
        <v>4000</v>
      </c>
    </row>
    <row r="11" ht="18.75" customHeight="1" spans="1:7">
      <c r="A11" s="172" t="s">
        <v>178</v>
      </c>
      <c r="B11" s="171"/>
      <c r="C11" s="171"/>
      <c r="D11" s="171"/>
      <c r="E11" s="171"/>
      <c r="F11" s="171"/>
      <c r="G11" s="171"/>
    </row>
    <row r="12" ht="18.75" customHeight="1" spans="1:7">
      <c r="A12" s="172" t="s">
        <v>179</v>
      </c>
      <c r="B12" s="171"/>
      <c r="C12" s="171"/>
      <c r="D12" s="171"/>
      <c r="E12" s="171"/>
      <c r="F12" s="171"/>
      <c r="G12" s="171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9583333333333" right="0.389583333333333" top="0.579861111111111" bottom="0.579861111111111" header="0.509722222222222" footer="0.509722222222222"/>
  <pageSetup paperSize="9" scale="96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workbookViewId="0">
      <pane ySplit="1" topLeftCell="A2" activePane="bottomLeft" state="frozen"/>
      <selection/>
      <selection pane="bottomLeft" activeCell="F5" sqref="F5:F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50"/>
      <c r="D2" s="151"/>
      <c r="E2" s="151"/>
      <c r="F2" s="151"/>
      <c r="G2" s="151"/>
      <c r="H2" s="70"/>
      <c r="I2" s="70"/>
      <c r="J2" s="70"/>
      <c r="K2" s="70"/>
      <c r="L2" s="70"/>
      <c r="M2" s="70"/>
      <c r="N2" s="33"/>
      <c r="O2" s="33"/>
      <c r="P2" s="33"/>
      <c r="Q2" s="70"/>
      <c r="U2" s="150"/>
      <c r="W2" s="41" t="s">
        <v>180</v>
      </c>
    </row>
    <row r="3" ht="39.75" customHeight="1" spans="1:23">
      <c r="A3" s="152" t="str">
        <f>"2025"&amp;"年部门基本支出预算表"</f>
        <v>2025年部门基本支出预算表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7"/>
      <c r="O3" s="7"/>
      <c r="P3" s="7"/>
      <c r="Q3" s="54"/>
      <c r="R3" s="54"/>
      <c r="S3" s="54"/>
      <c r="T3" s="54"/>
      <c r="U3" s="54"/>
      <c r="V3" s="54"/>
      <c r="W3" s="54"/>
    </row>
    <row r="4" ht="18.75" customHeight="1" spans="1:23">
      <c r="A4" s="8" t="s">
        <v>54</v>
      </c>
      <c r="B4" s="153"/>
      <c r="C4" s="153"/>
      <c r="D4" s="153"/>
      <c r="E4" s="153"/>
      <c r="F4" s="153"/>
      <c r="G4" s="153"/>
      <c r="H4" s="74"/>
      <c r="I4" s="74"/>
      <c r="J4" s="74"/>
      <c r="K4" s="74"/>
      <c r="L4" s="74"/>
      <c r="M4" s="74"/>
      <c r="N4" s="101"/>
      <c r="O4" s="101"/>
      <c r="P4" s="101"/>
      <c r="Q4" s="74"/>
      <c r="U4" s="150"/>
      <c r="W4" s="41" t="s">
        <v>168</v>
      </c>
    </row>
    <row r="5" ht="18" customHeight="1" spans="1:23">
      <c r="A5" s="11" t="s">
        <v>181</v>
      </c>
      <c r="B5" s="11" t="s">
        <v>182</v>
      </c>
      <c r="C5" s="11" t="s">
        <v>183</v>
      </c>
      <c r="D5" s="11" t="s">
        <v>184</v>
      </c>
      <c r="E5" s="11" t="s">
        <v>185</v>
      </c>
      <c r="F5" s="11" t="s">
        <v>186</v>
      </c>
      <c r="G5" s="11" t="s">
        <v>187</v>
      </c>
      <c r="H5" s="154" t="s">
        <v>188</v>
      </c>
      <c r="I5" s="67" t="s">
        <v>188</v>
      </c>
      <c r="J5" s="67"/>
      <c r="K5" s="67"/>
      <c r="L5" s="67"/>
      <c r="M5" s="67"/>
      <c r="N5" s="14"/>
      <c r="O5" s="14"/>
      <c r="P5" s="14"/>
      <c r="Q5" s="77" t="s">
        <v>63</v>
      </c>
      <c r="R5" s="67" t="s">
        <v>79</v>
      </c>
      <c r="S5" s="67"/>
      <c r="T5" s="67"/>
      <c r="U5" s="67"/>
      <c r="V5" s="67"/>
      <c r="W5" s="159"/>
    </row>
    <row r="6" ht="18" customHeight="1" spans="1:23">
      <c r="A6" s="16"/>
      <c r="B6" s="149"/>
      <c r="C6" s="16"/>
      <c r="D6" s="16"/>
      <c r="E6" s="16"/>
      <c r="F6" s="16"/>
      <c r="G6" s="16"/>
      <c r="H6" s="119" t="s">
        <v>189</v>
      </c>
      <c r="I6" s="154" t="s">
        <v>60</v>
      </c>
      <c r="J6" s="67"/>
      <c r="K6" s="67"/>
      <c r="L6" s="67"/>
      <c r="M6" s="159"/>
      <c r="N6" s="13" t="s">
        <v>190</v>
      </c>
      <c r="O6" s="14"/>
      <c r="P6" s="15"/>
      <c r="Q6" s="11" t="s">
        <v>63</v>
      </c>
      <c r="R6" s="154" t="s">
        <v>79</v>
      </c>
      <c r="S6" s="77" t="s">
        <v>66</v>
      </c>
      <c r="T6" s="67" t="s">
        <v>79</v>
      </c>
      <c r="U6" s="77" t="s">
        <v>68</v>
      </c>
      <c r="V6" s="77" t="s">
        <v>69</v>
      </c>
      <c r="W6" s="161" t="s">
        <v>70</v>
      </c>
    </row>
    <row r="7" ht="18.75" customHeight="1" spans="1:23">
      <c r="A7" s="35"/>
      <c r="B7" s="35"/>
      <c r="C7" s="35"/>
      <c r="D7" s="35"/>
      <c r="E7" s="35"/>
      <c r="F7" s="35"/>
      <c r="G7" s="35"/>
      <c r="H7" s="35"/>
      <c r="I7" s="160" t="s">
        <v>191</v>
      </c>
      <c r="J7" s="11" t="s">
        <v>192</v>
      </c>
      <c r="K7" s="11" t="s">
        <v>193</v>
      </c>
      <c r="L7" s="11" t="s">
        <v>194</v>
      </c>
      <c r="M7" s="11" t="s">
        <v>195</v>
      </c>
      <c r="N7" s="11" t="s">
        <v>60</v>
      </c>
      <c r="O7" s="11" t="s">
        <v>61</v>
      </c>
      <c r="P7" s="11" t="s">
        <v>62</v>
      </c>
      <c r="Q7" s="35"/>
      <c r="R7" s="11" t="s">
        <v>59</v>
      </c>
      <c r="S7" s="11" t="s">
        <v>66</v>
      </c>
      <c r="T7" s="11" t="s">
        <v>196</v>
      </c>
      <c r="U7" s="11" t="s">
        <v>68</v>
      </c>
      <c r="V7" s="11" t="s">
        <v>69</v>
      </c>
      <c r="W7" s="11" t="s">
        <v>70</v>
      </c>
    </row>
    <row r="8" ht="37.5" customHeight="1" spans="1:23">
      <c r="A8" s="122"/>
      <c r="B8" s="122"/>
      <c r="C8" s="122"/>
      <c r="D8" s="122"/>
      <c r="E8" s="122"/>
      <c r="F8" s="122"/>
      <c r="G8" s="122"/>
      <c r="H8" s="122"/>
      <c r="I8" s="99"/>
      <c r="J8" s="18" t="s">
        <v>197</v>
      </c>
      <c r="K8" s="18" t="s">
        <v>193</v>
      </c>
      <c r="L8" s="18" t="s">
        <v>194</v>
      </c>
      <c r="M8" s="18" t="s">
        <v>195</v>
      </c>
      <c r="N8" s="18" t="s">
        <v>193</v>
      </c>
      <c r="O8" s="18" t="s">
        <v>194</v>
      </c>
      <c r="P8" s="18" t="s">
        <v>195</v>
      </c>
      <c r="Q8" s="18" t="s">
        <v>63</v>
      </c>
      <c r="R8" s="18" t="s">
        <v>59</v>
      </c>
      <c r="S8" s="18" t="s">
        <v>66</v>
      </c>
      <c r="T8" s="18" t="s">
        <v>196</v>
      </c>
      <c r="U8" s="18" t="s">
        <v>68</v>
      </c>
      <c r="V8" s="18" t="s">
        <v>69</v>
      </c>
      <c r="W8" s="18" t="s">
        <v>70</v>
      </c>
    </row>
    <row r="9" ht="19.5" customHeight="1" spans="1:23">
      <c r="A9" s="155">
        <v>1</v>
      </c>
      <c r="B9" s="155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55">
        <v>11</v>
      </c>
      <c r="L9" s="155">
        <v>12</v>
      </c>
      <c r="M9" s="155">
        <v>13</v>
      </c>
      <c r="N9" s="155">
        <v>14</v>
      </c>
      <c r="O9" s="155">
        <v>15</v>
      </c>
      <c r="P9" s="155">
        <v>16</v>
      </c>
      <c r="Q9" s="155">
        <v>17</v>
      </c>
      <c r="R9" s="155">
        <v>18</v>
      </c>
      <c r="S9" s="155">
        <v>19</v>
      </c>
      <c r="T9" s="155">
        <v>20</v>
      </c>
      <c r="U9" s="155">
        <v>21</v>
      </c>
      <c r="V9" s="155">
        <v>22</v>
      </c>
      <c r="W9" s="155">
        <v>23</v>
      </c>
    </row>
    <row r="10" ht="21" customHeight="1" spans="1:23">
      <c r="A10" s="156" t="s">
        <v>72</v>
      </c>
      <c r="B10" s="156"/>
      <c r="C10" s="156"/>
      <c r="D10" s="156"/>
      <c r="E10" s="156"/>
      <c r="F10" s="156"/>
      <c r="G10" s="156"/>
      <c r="H10" s="107">
        <v>1232943.16</v>
      </c>
      <c r="I10" s="107">
        <v>1154727.53</v>
      </c>
      <c r="J10" s="107"/>
      <c r="K10" s="107"/>
      <c r="L10" s="107">
        <v>1154727.53</v>
      </c>
      <c r="M10" s="107"/>
      <c r="N10" s="107"/>
      <c r="O10" s="107"/>
      <c r="P10" s="107"/>
      <c r="Q10" s="107"/>
      <c r="R10" s="107">
        <v>78215.63</v>
      </c>
      <c r="S10" s="107"/>
      <c r="T10" s="107"/>
      <c r="U10" s="107"/>
      <c r="V10" s="107"/>
      <c r="W10" s="107">
        <v>78215.63</v>
      </c>
    </row>
    <row r="11" ht="21" customHeight="1" spans="1:23">
      <c r="A11" s="157" t="s">
        <v>72</v>
      </c>
      <c r="B11" s="142"/>
      <c r="C11" s="142"/>
      <c r="D11" s="142"/>
      <c r="E11" s="142"/>
      <c r="F11" s="142"/>
      <c r="G11" s="142"/>
      <c r="H11" s="107">
        <v>1232943.16</v>
      </c>
      <c r="I11" s="107">
        <v>1154727.53</v>
      </c>
      <c r="J11" s="107"/>
      <c r="K11" s="107"/>
      <c r="L11" s="107">
        <v>1154727.53</v>
      </c>
      <c r="M11" s="107"/>
      <c r="N11" s="107"/>
      <c r="O11" s="107"/>
      <c r="P11" s="107"/>
      <c r="Q11" s="107"/>
      <c r="R11" s="107">
        <v>78215.63</v>
      </c>
      <c r="S11" s="107"/>
      <c r="T11" s="107"/>
      <c r="U11" s="107"/>
      <c r="V11" s="107"/>
      <c r="W11" s="107">
        <v>78215.63</v>
      </c>
    </row>
    <row r="12" ht="21" customHeight="1" spans="1:23">
      <c r="A12" s="144"/>
      <c r="B12" s="142" t="s">
        <v>198</v>
      </c>
      <c r="C12" s="142" t="s">
        <v>199</v>
      </c>
      <c r="D12" s="142" t="s">
        <v>89</v>
      </c>
      <c r="E12" s="142" t="s">
        <v>90</v>
      </c>
      <c r="F12" s="142" t="s">
        <v>200</v>
      </c>
      <c r="G12" s="142" t="s">
        <v>201</v>
      </c>
      <c r="H12" s="107">
        <v>191124</v>
      </c>
      <c r="I12" s="107">
        <v>191124</v>
      </c>
      <c r="J12" s="107"/>
      <c r="K12" s="107"/>
      <c r="L12" s="107">
        <v>191124</v>
      </c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</row>
    <row r="13" ht="21" customHeight="1" spans="1:23">
      <c r="A13" s="144"/>
      <c r="B13" s="142" t="s">
        <v>202</v>
      </c>
      <c r="C13" s="142" t="s">
        <v>203</v>
      </c>
      <c r="D13" s="142" t="s">
        <v>93</v>
      </c>
      <c r="E13" s="142" t="s">
        <v>94</v>
      </c>
      <c r="F13" s="142" t="s">
        <v>200</v>
      </c>
      <c r="G13" s="142" t="s">
        <v>201</v>
      </c>
      <c r="H13" s="107">
        <v>67020</v>
      </c>
      <c r="I13" s="107">
        <v>67020</v>
      </c>
      <c r="J13" s="107"/>
      <c r="K13" s="107"/>
      <c r="L13" s="107">
        <v>67020</v>
      </c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</row>
    <row r="14" ht="21" customHeight="1" spans="1:23">
      <c r="A14" s="144"/>
      <c r="B14" s="142" t="s">
        <v>198</v>
      </c>
      <c r="C14" s="142" t="s">
        <v>199</v>
      </c>
      <c r="D14" s="142" t="s">
        <v>89</v>
      </c>
      <c r="E14" s="142" t="s">
        <v>90</v>
      </c>
      <c r="F14" s="142" t="s">
        <v>204</v>
      </c>
      <c r="G14" s="142" t="s">
        <v>205</v>
      </c>
      <c r="H14" s="107">
        <v>234636</v>
      </c>
      <c r="I14" s="107">
        <v>234636</v>
      </c>
      <c r="J14" s="107"/>
      <c r="K14" s="107"/>
      <c r="L14" s="107">
        <v>234636</v>
      </c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</row>
    <row r="15" ht="21" customHeight="1" spans="1:23">
      <c r="A15" s="144"/>
      <c r="B15" s="142" t="s">
        <v>198</v>
      </c>
      <c r="C15" s="142" t="s">
        <v>199</v>
      </c>
      <c r="D15" s="142" t="s">
        <v>89</v>
      </c>
      <c r="E15" s="142" t="s">
        <v>90</v>
      </c>
      <c r="F15" s="142" t="s">
        <v>204</v>
      </c>
      <c r="G15" s="142" t="s">
        <v>205</v>
      </c>
      <c r="H15" s="107">
        <v>56400</v>
      </c>
      <c r="I15" s="107">
        <v>56400</v>
      </c>
      <c r="J15" s="107"/>
      <c r="K15" s="107"/>
      <c r="L15" s="107">
        <v>56400</v>
      </c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</row>
    <row r="16" ht="21" customHeight="1" spans="1:23">
      <c r="A16" s="144"/>
      <c r="B16" s="142" t="s">
        <v>202</v>
      </c>
      <c r="C16" s="142" t="s">
        <v>203</v>
      </c>
      <c r="D16" s="142" t="s">
        <v>93</v>
      </c>
      <c r="E16" s="142" t="s">
        <v>94</v>
      </c>
      <c r="F16" s="142" t="s">
        <v>204</v>
      </c>
      <c r="G16" s="142" t="s">
        <v>205</v>
      </c>
      <c r="H16" s="107">
        <v>15120</v>
      </c>
      <c r="I16" s="107">
        <v>15120</v>
      </c>
      <c r="J16" s="107"/>
      <c r="K16" s="107"/>
      <c r="L16" s="107">
        <v>15120</v>
      </c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ht="21" customHeight="1" spans="1:23">
      <c r="A17" s="144"/>
      <c r="B17" s="142" t="s">
        <v>198</v>
      </c>
      <c r="C17" s="142" t="s">
        <v>199</v>
      </c>
      <c r="D17" s="142" t="s">
        <v>89</v>
      </c>
      <c r="E17" s="142" t="s">
        <v>90</v>
      </c>
      <c r="F17" s="142" t="s">
        <v>206</v>
      </c>
      <c r="G17" s="142" t="s">
        <v>207</v>
      </c>
      <c r="H17" s="107">
        <v>4500</v>
      </c>
      <c r="I17" s="107">
        <v>4500</v>
      </c>
      <c r="J17" s="107"/>
      <c r="K17" s="107"/>
      <c r="L17" s="107">
        <v>4500</v>
      </c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ht="21" customHeight="1" spans="1:23">
      <c r="A18" s="144"/>
      <c r="B18" s="142" t="s">
        <v>198</v>
      </c>
      <c r="C18" s="142" t="s">
        <v>199</v>
      </c>
      <c r="D18" s="142" t="s">
        <v>89</v>
      </c>
      <c r="E18" s="142" t="s">
        <v>90</v>
      </c>
      <c r="F18" s="142" t="s">
        <v>206</v>
      </c>
      <c r="G18" s="142" t="s">
        <v>207</v>
      </c>
      <c r="H18" s="107">
        <v>15927</v>
      </c>
      <c r="I18" s="107">
        <v>15927</v>
      </c>
      <c r="J18" s="107"/>
      <c r="K18" s="107"/>
      <c r="L18" s="107">
        <v>15927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</row>
    <row r="19" ht="21" customHeight="1" spans="1:23">
      <c r="A19" s="144"/>
      <c r="B19" s="142" t="s">
        <v>208</v>
      </c>
      <c r="C19" s="142" t="s">
        <v>209</v>
      </c>
      <c r="D19" s="142" t="s">
        <v>89</v>
      </c>
      <c r="E19" s="142" t="s">
        <v>90</v>
      </c>
      <c r="F19" s="142" t="s">
        <v>206</v>
      </c>
      <c r="G19" s="142" t="s">
        <v>207</v>
      </c>
      <c r="H19" s="107">
        <v>92460</v>
      </c>
      <c r="I19" s="107">
        <v>92460</v>
      </c>
      <c r="J19" s="107"/>
      <c r="K19" s="107"/>
      <c r="L19" s="107">
        <v>92460</v>
      </c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</row>
    <row r="20" ht="21" customHeight="1" spans="1:23">
      <c r="A20" s="144"/>
      <c r="B20" s="142" t="s">
        <v>202</v>
      </c>
      <c r="C20" s="142" t="s">
        <v>203</v>
      </c>
      <c r="D20" s="142" t="s">
        <v>93</v>
      </c>
      <c r="E20" s="142" t="s">
        <v>94</v>
      </c>
      <c r="F20" s="142" t="s">
        <v>210</v>
      </c>
      <c r="G20" s="142" t="s">
        <v>211</v>
      </c>
      <c r="H20" s="107">
        <v>54144</v>
      </c>
      <c r="I20" s="107">
        <v>54144</v>
      </c>
      <c r="J20" s="107"/>
      <c r="K20" s="107"/>
      <c r="L20" s="107">
        <v>54144</v>
      </c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</row>
    <row r="21" ht="21" customHeight="1" spans="1:23">
      <c r="A21" s="144"/>
      <c r="B21" s="142" t="s">
        <v>202</v>
      </c>
      <c r="C21" s="142" t="s">
        <v>203</v>
      </c>
      <c r="D21" s="142" t="s">
        <v>93</v>
      </c>
      <c r="E21" s="142" t="s">
        <v>94</v>
      </c>
      <c r="F21" s="142" t="s">
        <v>210</v>
      </c>
      <c r="G21" s="142" t="s">
        <v>211</v>
      </c>
      <c r="H21" s="107">
        <v>24960</v>
      </c>
      <c r="I21" s="107">
        <v>24960</v>
      </c>
      <c r="J21" s="107"/>
      <c r="K21" s="107"/>
      <c r="L21" s="107">
        <v>24960</v>
      </c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</row>
    <row r="22" ht="21" customHeight="1" spans="1:23">
      <c r="A22" s="144"/>
      <c r="B22" s="142" t="s">
        <v>212</v>
      </c>
      <c r="C22" s="142" t="s">
        <v>213</v>
      </c>
      <c r="D22" s="142" t="s">
        <v>93</v>
      </c>
      <c r="E22" s="142" t="s">
        <v>94</v>
      </c>
      <c r="F22" s="142" t="s">
        <v>210</v>
      </c>
      <c r="G22" s="142" t="s">
        <v>211</v>
      </c>
      <c r="H22" s="107">
        <v>43944</v>
      </c>
      <c r="I22" s="107">
        <v>43944</v>
      </c>
      <c r="J22" s="107"/>
      <c r="K22" s="107"/>
      <c r="L22" s="107">
        <v>43944</v>
      </c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</row>
    <row r="23" customHeight="1" spans="1:23">
      <c r="A23" s="144"/>
      <c r="B23" s="142" t="s">
        <v>214</v>
      </c>
      <c r="C23" s="142" t="s">
        <v>215</v>
      </c>
      <c r="D23" s="142" t="s">
        <v>99</v>
      </c>
      <c r="E23" s="142" t="s">
        <v>100</v>
      </c>
      <c r="F23" s="142" t="s">
        <v>216</v>
      </c>
      <c r="G23" s="142" t="s">
        <v>217</v>
      </c>
      <c r="H23" s="107">
        <v>114344.96</v>
      </c>
      <c r="I23" s="107">
        <v>114344.96</v>
      </c>
      <c r="J23" s="107"/>
      <c r="K23" s="107"/>
      <c r="L23" s="107">
        <v>114344.96</v>
      </c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</row>
    <row r="24" customHeight="1" spans="1:23">
      <c r="A24" s="144"/>
      <c r="B24" s="142" t="s">
        <v>214</v>
      </c>
      <c r="C24" s="142" t="s">
        <v>215</v>
      </c>
      <c r="D24" s="142" t="s">
        <v>101</v>
      </c>
      <c r="E24" s="142" t="s">
        <v>102</v>
      </c>
      <c r="F24" s="142" t="s">
        <v>218</v>
      </c>
      <c r="G24" s="142" t="s">
        <v>219</v>
      </c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</row>
    <row r="25" customHeight="1" spans="1:23">
      <c r="A25" s="144"/>
      <c r="B25" s="142" t="s">
        <v>214</v>
      </c>
      <c r="C25" s="142" t="s">
        <v>215</v>
      </c>
      <c r="D25" s="142" t="s">
        <v>107</v>
      </c>
      <c r="E25" s="142" t="s">
        <v>108</v>
      </c>
      <c r="F25" s="142" t="s">
        <v>220</v>
      </c>
      <c r="G25" s="142" t="s">
        <v>221</v>
      </c>
      <c r="H25" s="107">
        <v>37924.44</v>
      </c>
      <c r="I25" s="107">
        <v>37924.44</v>
      </c>
      <c r="J25" s="107"/>
      <c r="K25" s="107"/>
      <c r="L25" s="107">
        <v>37924.44</v>
      </c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</row>
    <row r="26" customHeight="1" spans="1:23">
      <c r="A26" s="144"/>
      <c r="B26" s="142" t="s">
        <v>214</v>
      </c>
      <c r="C26" s="142" t="s">
        <v>215</v>
      </c>
      <c r="D26" s="142" t="s">
        <v>109</v>
      </c>
      <c r="E26" s="142" t="s">
        <v>110</v>
      </c>
      <c r="F26" s="142" t="s">
        <v>220</v>
      </c>
      <c r="G26" s="142" t="s">
        <v>221</v>
      </c>
      <c r="H26" s="107">
        <v>12816.14</v>
      </c>
      <c r="I26" s="107">
        <v>12816.14</v>
      </c>
      <c r="J26" s="107"/>
      <c r="K26" s="107"/>
      <c r="L26" s="107">
        <v>12816.14</v>
      </c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</row>
    <row r="27" customHeight="1" spans="1:23">
      <c r="A27" s="144"/>
      <c r="B27" s="142" t="s">
        <v>214</v>
      </c>
      <c r="C27" s="142" t="s">
        <v>215</v>
      </c>
      <c r="D27" s="142" t="s">
        <v>111</v>
      </c>
      <c r="E27" s="142" t="s">
        <v>112</v>
      </c>
      <c r="F27" s="142" t="s">
        <v>222</v>
      </c>
      <c r="G27" s="142" t="s">
        <v>223</v>
      </c>
      <c r="H27" s="107">
        <v>1848</v>
      </c>
      <c r="I27" s="107">
        <v>1848</v>
      </c>
      <c r="J27" s="107"/>
      <c r="K27" s="107"/>
      <c r="L27" s="107">
        <v>1848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</row>
    <row r="28" customHeight="1" spans="1:23">
      <c r="A28" s="144"/>
      <c r="B28" s="142" t="s">
        <v>214</v>
      </c>
      <c r="C28" s="142" t="s">
        <v>215</v>
      </c>
      <c r="D28" s="142" t="s">
        <v>89</v>
      </c>
      <c r="E28" s="142" t="s">
        <v>90</v>
      </c>
      <c r="F28" s="142" t="s">
        <v>222</v>
      </c>
      <c r="G28" s="142" t="s">
        <v>223</v>
      </c>
      <c r="H28" s="107">
        <v>722.32</v>
      </c>
      <c r="I28" s="107">
        <v>722.32</v>
      </c>
      <c r="J28" s="107"/>
      <c r="K28" s="107"/>
      <c r="L28" s="107">
        <v>722.32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</row>
    <row r="29" customHeight="1" spans="1:23">
      <c r="A29" s="144"/>
      <c r="B29" s="142" t="s">
        <v>214</v>
      </c>
      <c r="C29" s="142" t="s">
        <v>215</v>
      </c>
      <c r="D29" s="142" t="s">
        <v>93</v>
      </c>
      <c r="E29" s="142" t="s">
        <v>94</v>
      </c>
      <c r="F29" s="142" t="s">
        <v>222</v>
      </c>
      <c r="G29" s="142" t="s">
        <v>223</v>
      </c>
      <c r="H29" s="107">
        <v>1263.56</v>
      </c>
      <c r="I29" s="107">
        <v>1263.56</v>
      </c>
      <c r="J29" s="107"/>
      <c r="K29" s="107"/>
      <c r="L29" s="107">
        <v>1263.56</v>
      </c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</row>
    <row r="30" customHeight="1" spans="1:23">
      <c r="A30" s="144"/>
      <c r="B30" s="142" t="s">
        <v>214</v>
      </c>
      <c r="C30" s="142" t="s">
        <v>215</v>
      </c>
      <c r="D30" s="142" t="s">
        <v>111</v>
      </c>
      <c r="E30" s="142" t="s">
        <v>112</v>
      </c>
      <c r="F30" s="142" t="s">
        <v>222</v>
      </c>
      <c r="G30" s="142" t="s">
        <v>223</v>
      </c>
      <c r="H30" s="107">
        <v>1429.31</v>
      </c>
      <c r="I30" s="107">
        <v>1429.31</v>
      </c>
      <c r="J30" s="107"/>
      <c r="K30" s="107"/>
      <c r="L30" s="107">
        <v>1429.31</v>
      </c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</row>
    <row r="31" customHeight="1" spans="1:23">
      <c r="A31" s="144"/>
      <c r="B31" s="142" t="s">
        <v>224</v>
      </c>
      <c r="C31" s="142" t="s">
        <v>118</v>
      </c>
      <c r="D31" s="142" t="s">
        <v>117</v>
      </c>
      <c r="E31" s="142" t="s">
        <v>118</v>
      </c>
      <c r="F31" s="142" t="s">
        <v>225</v>
      </c>
      <c r="G31" s="142" t="s">
        <v>118</v>
      </c>
      <c r="H31" s="107">
        <v>19349.28</v>
      </c>
      <c r="I31" s="107">
        <v>19349.28</v>
      </c>
      <c r="J31" s="107"/>
      <c r="K31" s="107"/>
      <c r="L31" s="107">
        <v>19349.28</v>
      </c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</row>
    <row r="32" customHeight="1" spans="1:23">
      <c r="A32" s="144"/>
      <c r="B32" s="142" t="s">
        <v>224</v>
      </c>
      <c r="C32" s="142" t="s">
        <v>118</v>
      </c>
      <c r="D32" s="142" t="s">
        <v>117</v>
      </c>
      <c r="E32" s="142" t="s">
        <v>118</v>
      </c>
      <c r="F32" s="142" t="s">
        <v>225</v>
      </c>
      <c r="G32" s="142" t="s">
        <v>118</v>
      </c>
      <c r="H32" s="107">
        <v>64097.64</v>
      </c>
      <c r="I32" s="107">
        <v>64097.64</v>
      </c>
      <c r="J32" s="107"/>
      <c r="K32" s="107"/>
      <c r="L32" s="107">
        <v>64097.64</v>
      </c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</row>
    <row r="33" customHeight="1" spans="1:23">
      <c r="A33" s="144"/>
      <c r="B33" s="142" t="s">
        <v>226</v>
      </c>
      <c r="C33" s="142" t="s">
        <v>227</v>
      </c>
      <c r="D33" s="142" t="s">
        <v>89</v>
      </c>
      <c r="E33" s="142" t="s">
        <v>90</v>
      </c>
      <c r="F33" s="142" t="s">
        <v>228</v>
      </c>
      <c r="G33" s="142" t="s">
        <v>229</v>
      </c>
      <c r="H33" s="107">
        <v>6000</v>
      </c>
      <c r="I33" s="107">
        <v>6000</v>
      </c>
      <c r="J33" s="107"/>
      <c r="K33" s="107"/>
      <c r="L33" s="107">
        <v>6000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</row>
    <row r="34" customHeight="1" spans="1:23">
      <c r="A34" s="144"/>
      <c r="B34" s="142" t="s">
        <v>226</v>
      </c>
      <c r="C34" s="142" t="s">
        <v>227</v>
      </c>
      <c r="D34" s="142" t="s">
        <v>89</v>
      </c>
      <c r="E34" s="142" t="s">
        <v>90</v>
      </c>
      <c r="F34" s="142" t="s">
        <v>230</v>
      </c>
      <c r="G34" s="142" t="s">
        <v>231</v>
      </c>
      <c r="H34" s="107">
        <v>2500</v>
      </c>
      <c r="I34" s="107">
        <v>2500</v>
      </c>
      <c r="J34" s="107"/>
      <c r="K34" s="107"/>
      <c r="L34" s="107">
        <v>2500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</row>
    <row r="35" customHeight="1" spans="1:23">
      <c r="A35" s="144"/>
      <c r="B35" s="142" t="s">
        <v>232</v>
      </c>
      <c r="C35" s="142" t="s">
        <v>233</v>
      </c>
      <c r="D35" s="142" t="s">
        <v>89</v>
      </c>
      <c r="E35" s="142" t="s">
        <v>90</v>
      </c>
      <c r="F35" s="142" t="s">
        <v>234</v>
      </c>
      <c r="G35" s="142" t="s">
        <v>173</v>
      </c>
      <c r="H35" s="107">
        <v>4000</v>
      </c>
      <c r="I35" s="107">
        <v>4000</v>
      </c>
      <c r="J35" s="107"/>
      <c r="K35" s="107"/>
      <c r="L35" s="107">
        <v>4000</v>
      </c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</row>
    <row r="36" customHeight="1" spans="1:23">
      <c r="A36" s="144"/>
      <c r="B36" s="142" t="s">
        <v>235</v>
      </c>
      <c r="C36" s="142" t="s">
        <v>236</v>
      </c>
      <c r="D36" s="142" t="s">
        <v>89</v>
      </c>
      <c r="E36" s="142" t="s">
        <v>90</v>
      </c>
      <c r="F36" s="142" t="s">
        <v>237</v>
      </c>
      <c r="G36" s="142" t="s">
        <v>238</v>
      </c>
      <c r="H36" s="107">
        <v>2500</v>
      </c>
      <c r="I36" s="107">
        <v>2500</v>
      </c>
      <c r="J36" s="107"/>
      <c r="K36" s="107"/>
      <c r="L36" s="107">
        <v>2500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</row>
    <row r="37" customHeight="1" spans="1:23">
      <c r="A37" s="144"/>
      <c r="B37" s="142" t="s">
        <v>226</v>
      </c>
      <c r="C37" s="142" t="s">
        <v>227</v>
      </c>
      <c r="D37" s="142" t="s">
        <v>89</v>
      </c>
      <c r="E37" s="142" t="s">
        <v>90</v>
      </c>
      <c r="F37" s="142" t="s">
        <v>239</v>
      </c>
      <c r="G37" s="142" t="s">
        <v>240</v>
      </c>
      <c r="H37" s="107">
        <v>6150</v>
      </c>
      <c r="I37" s="107">
        <v>6150</v>
      </c>
      <c r="J37" s="107"/>
      <c r="K37" s="107"/>
      <c r="L37" s="107">
        <v>6150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</row>
    <row r="38" customHeight="1" spans="1:23">
      <c r="A38" s="144"/>
      <c r="B38" s="142" t="s">
        <v>226</v>
      </c>
      <c r="C38" s="142" t="s">
        <v>227</v>
      </c>
      <c r="D38" s="142" t="s">
        <v>93</v>
      </c>
      <c r="E38" s="142" t="s">
        <v>94</v>
      </c>
      <c r="F38" s="142" t="s">
        <v>239</v>
      </c>
      <c r="G38" s="142" t="s">
        <v>240</v>
      </c>
      <c r="H38" s="107">
        <v>8460</v>
      </c>
      <c r="I38" s="107">
        <v>8460</v>
      </c>
      <c r="J38" s="107"/>
      <c r="K38" s="107"/>
      <c r="L38" s="107">
        <v>8460</v>
      </c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</row>
    <row r="39" customHeight="1" spans="1:23">
      <c r="A39" s="144"/>
      <c r="B39" s="142" t="s">
        <v>241</v>
      </c>
      <c r="C39" s="142" t="s">
        <v>242</v>
      </c>
      <c r="D39" s="142" t="s">
        <v>89</v>
      </c>
      <c r="E39" s="142" t="s">
        <v>90</v>
      </c>
      <c r="F39" s="142" t="s">
        <v>243</v>
      </c>
      <c r="G39" s="142" t="s">
        <v>242</v>
      </c>
      <c r="H39" s="107">
        <v>3822.48</v>
      </c>
      <c r="I39" s="107">
        <v>3822.48</v>
      </c>
      <c r="J39" s="107"/>
      <c r="K39" s="107"/>
      <c r="L39" s="107">
        <v>3822.48</v>
      </c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</row>
    <row r="40" customHeight="1" spans="1:23">
      <c r="A40" s="144"/>
      <c r="B40" s="142" t="s">
        <v>241</v>
      </c>
      <c r="C40" s="142" t="s">
        <v>242</v>
      </c>
      <c r="D40" s="142" t="s">
        <v>93</v>
      </c>
      <c r="E40" s="142" t="s">
        <v>94</v>
      </c>
      <c r="F40" s="142" t="s">
        <v>243</v>
      </c>
      <c r="G40" s="142" t="s">
        <v>242</v>
      </c>
      <c r="H40" s="107">
        <v>1340.4</v>
      </c>
      <c r="I40" s="107">
        <v>1340.4</v>
      </c>
      <c r="J40" s="107"/>
      <c r="K40" s="107"/>
      <c r="L40" s="107">
        <v>1340.4</v>
      </c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</row>
    <row r="41" customHeight="1" spans="1:23">
      <c r="A41" s="144"/>
      <c r="B41" s="142" t="s">
        <v>244</v>
      </c>
      <c r="C41" s="142" t="s">
        <v>245</v>
      </c>
      <c r="D41" s="142" t="s">
        <v>89</v>
      </c>
      <c r="E41" s="142" t="s">
        <v>90</v>
      </c>
      <c r="F41" s="142" t="s">
        <v>246</v>
      </c>
      <c r="G41" s="142" t="s">
        <v>247</v>
      </c>
      <c r="H41" s="107">
        <v>62424</v>
      </c>
      <c r="I41" s="107">
        <v>62424</v>
      </c>
      <c r="J41" s="107"/>
      <c r="K41" s="107"/>
      <c r="L41" s="107">
        <v>62424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</row>
    <row r="42" customHeight="1" spans="1:23">
      <c r="A42" s="144"/>
      <c r="B42" s="142" t="s">
        <v>248</v>
      </c>
      <c r="C42" s="142" t="s">
        <v>249</v>
      </c>
      <c r="D42" s="142" t="s">
        <v>89</v>
      </c>
      <c r="E42" s="142" t="s">
        <v>90</v>
      </c>
      <c r="F42" s="142" t="s">
        <v>246</v>
      </c>
      <c r="G42" s="142" t="s">
        <v>247</v>
      </c>
      <c r="H42" s="107">
        <v>2500</v>
      </c>
      <c r="I42" s="107">
        <v>2500</v>
      </c>
      <c r="J42" s="107"/>
      <c r="K42" s="107"/>
      <c r="L42" s="107">
        <v>2500</v>
      </c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</row>
    <row r="43" customHeight="1" spans="1:23">
      <c r="A43" s="144"/>
      <c r="B43" s="142" t="s">
        <v>248</v>
      </c>
      <c r="C43" s="142" t="s">
        <v>249</v>
      </c>
      <c r="D43" s="142" t="s">
        <v>93</v>
      </c>
      <c r="E43" s="142" t="s">
        <v>94</v>
      </c>
      <c r="F43" s="142" t="s">
        <v>246</v>
      </c>
      <c r="G43" s="142" t="s">
        <v>247</v>
      </c>
      <c r="H43" s="107">
        <v>1000</v>
      </c>
      <c r="I43" s="107">
        <v>1000</v>
      </c>
      <c r="J43" s="107"/>
      <c r="K43" s="107"/>
      <c r="L43" s="107">
        <v>1000</v>
      </c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</row>
    <row r="44" ht="36" customHeight="1" spans="1:23">
      <c r="A44" s="144"/>
      <c r="B44" s="142" t="s">
        <v>250</v>
      </c>
      <c r="C44" s="142" t="s">
        <v>251</v>
      </c>
      <c r="D44" s="142" t="s">
        <v>89</v>
      </c>
      <c r="E44" s="142" t="s">
        <v>90</v>
      </c>
      <c r="F44" s="142" t="s">
        <v>239</v>
      </c>
      <c r="G44" s="142" t="s">
        <v>240</v>
      </c>
      <c r="H44" s="107">
        <v>78215.63</v>
      </c>
      <c r="I44" s="107"/>
      <c r="J44" s="107"/>
      <c r="K44" s="107"/>
      <c r="L44" s="107"/>
      <c r="M44" s="107"/>
      <c r="N44" s="107"/>
      <c r="O44" s="107"/>
      <c r="P44" s="107"/>
      <c r="Q44" s="107"/>
      <c r="R44" s="107">
        <v>78215.63</v>
      </c>
      <c r="S44" s="107"/>
      <c r="T44" s="107"/>
      <c r="U44" s="107"/>
      <c r="V44" s="107"/>
      <c r="W44" s="107">
        <v>78215.63</v>
      </c>
    </row>
    <row r="45" customHeight="1" spans="1:23">
      <c r="A45" s="158" t="s">
        <v>57</v>
      </c>
      <c r="B45" s="158"/>
      <c r="C45" s="158"/>
      <c r="D45" s="158"/>
      <c r="E45" s="158"/>
      <c r="F45" s="158"/>
      <c r="G45" s="158"/>
      <c r="H45" s="107">
        <v>1232943.16</v>
      </c>
      <c r="I45" s="107">
        <v>1154727.53</v>
      </c>
      <c r="J45" s="107"/>
      <c r="K45" s="107"/>
      <c r="L45" s="107">
        <v>1154727.53</v>
      </c>
      <c r="M45" s="107"/>
      <c r="N45" s="107"/>
      <c r="O45" s="107"/>
      <c r="P45" s="107"/>
      <c r="Q45" s="107"/>
      <c r="R45" s="107">
        <v>78215.63</v>
      </c>
      <c r="S45" s="107"/>
      <c r="T45" s="107"/>
      <c r="U45" s="107"/>
      <c r="V45" s="107"/>
      <c r="W45" s="107">
        <v>78215.63</v>
      </c>
    </row>
  </sheetData>
  <autoFilter ref="A7:W45">
    <extLst/>
  </autoFilter>
  <mergeCells count="30">
    <mergeCell ref="A3:W3"/>
    <mergeCell ref="A4:G4"/>
    <mergeCell ref="H5:W5"/>
    <mergeCell ref="I6:M6"/>
    <mergeCell ref="N6:P6"/>
    <mergeCell ref="R6:W6"/>
    <mergeCell ref="A45:G4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9583333333333" right="0.389583333333333" top="0.579861111111111" bottom="0.579861111111111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showZeros="0" workbookViewId="0">
      <pane ySplit="1" topLeftCell="A2" activePane="bottomLeft" state="frozen"/>
      <selection/>
      <selection pane="bottomLeft" activeCell="I25" sqref="I25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9.1428571428571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2" t="s">
        <v>252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">
        <v>54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2" t="s">
        <v>168</v>
      </c>
    </row>
    <row r="5" ht="18.75" customHeight="1" spans="1:23">
      <c r="A5" s="11" t="s">
        <v>253</v>
      </c>
      <c r="B5" s="12" t="s">
        <v>182</v>
      </c>
      <c r="C5" s="11" t="s">
        <v>183</v>
      </c>
      <c r="D5" s="11" t="s">
        <v>254</v>
      </c>
      <c r="E5" s="12" t="s">
        <v>184</v>
      </c>
      <c r="F5" s="12" t="s">
        <v>185</v>
      </c>
      <c r="G5" s="12" t="s">
        <v>255</v>
      </c>
      <c r="H5" s="12" t="s">
        <v>256</v>
      </c>
      <c r="I5" s="34" t="s">
        <v>57</v>
      </c>
      <c r="J5" s="13" t="s">
        <v>257</v>
      </c>
      <c r="K5" s="14"/>
      <c r="L5" s="14"/>
      <c r="M5" s="15"/>
      <c r="N5" s="13" t="s">
        <v>190</v>
      </c>
      <c r="O5" s="14"/>
      <c r="P5" s="15"/>
      <c r="Q5" s="12" t="s">
        <v>63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5"/>
      <c r="C6" s="16"/>
      <c r="D6" s="16"/>
      <c r="E6" s="17"/>
      <c r="F6" s="17"/>
      <c r="G6" s="17"/>
      <c r="H6" s="17"/>
      <c r="I6" s="35"/>
      <c r="J6" s="146" t="s">
        <v>60</v>
      </c>
      <c r="K6" s="147"/>
      <c r="L6" s="12" t="s">
        <v>61</v>
      </c>
      <c r="M6" s="12" t="s">
        <v>62</v>
      </c>
      <c r="N6" s="12" t="s">
        <v>60</v>
      </c>
      <c r="O6" s="12" t="s">
        <v>61</v>
      </c>
      <c r="P6" s="12" t="s">
        <v>62</v>
      </c>
      <c r="Q6" s="17"/>
      <c r="R6" s="12" t="s">
        <v>59</v>
      </c>
      <c r="S6" s="11" t="s">
        <v>66</v>
      </c>
      <c r="T6" s="11" t="s">
        <v>196</v>
      </c>
      <c r="U6" s="11" t="s">
        <v>68</v>
      </c>
      <c r="V6" s="11" t="s">
        <v>69</v>
      </c>
      <c r="W6" s="11" t="s">
        <v>70</v>
      </c>
    </row>
    <row r="7" ht="18.75" customHeight="1" spans="1:23">
      <c r="A7" s="35"/>
      <c r="B7" s="35"/>
      <c r="C7" s="35"/>
      <c r="D7" s="35"/>
      <c r="E7" s="35"/>
      <c r="F7" s="35"/>
      <c r="G7" s="35"/>
      <c r="H7" s="35"/>
      <c r="I7" s="35"/>
      <c r="J7" s="148" t="s">
        <v>59</v>
      </c>
      <c r="K7" s="102"/>
      <c r="L7" s="35"/>
      <c r="M7" s="35"/>
      <c r="N7" s="35"/>
      <c r="O7" s="35"/>
      <c r="P7" s="35"/>
      <c r="Q7" s="35"/>
      <c r="R7" s="35"/>
      <c r="S7" s="149"/>
      <c r="T7" s="149"/>
      <c r="U7" s="149"/>
      <c r="V7" s="149"/>
      <c r="W7" s="149"/>
    </row>
    <row r="8" ht="18.75" customHeight="1" spans="1:23">
      <c r="A8" s="18"/>
      <c r="B8" s="36"/>
      <c r="C8" s="18"/>
      <c r="D8" s="18"/>
      <c r="E8" s="19"/>
      <c r="F8" s="19"/>
      <c r="G8" s="19"/>
      <c r="H8" s="19"/>
      <c r="I8" s="36"/>
      <c r="J8" s="49" t="s">
        <v>59</v>
      </c>
      <c r="K8" s="49" t="s">
        <v>258</v>
      </c>
      <c r="L8" s="19"/>
      <c r="M8" s="19"/>
      <c r="N8" s="19"/>
      <c r="O8" s="19"/>
      <c r="P8" s="19"/>
      <c r="Q8" s="19"/>
      <c r="R8" s="19"/>
      <c r="S8" s="19"/>
      <c r="T8" s="19"/>
      <c r="U8" s="36"/>
      <c r="V8" s="19"/>
      <c r="W8" s="19"/>
    </row>
    <row r="9" ht="18.75" customHeight="1" spans="1:23">
      <c r="A9" s="141">
        <v>1</v>
      </c>
      <c r="B9" s="141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141">
        <v>11</v>
      </c>
      <c r="L9" s="141">
        <v>12</v>
      </c>
      <c r="M9" s="141">
        <v>13</v>
      </c>
      <c r="N9" s="141">
        <v>14</v>
      </c>
      <c r="O9" s="141">
        <v>15</v>
      </c>
      <c r="P9" s="141">
        <v>16</v>
      </c>
      <c r="Q9" s="141">
        <v>17</v>
      </c>
      <c r="R9" s="141">
        <v>18</v>
      </c>
      <c r="S9" s="141">
        <v>19</v>
      </c>
      <c r="T9" s="141">
        <v>20</v>
      </c>
      <c r="U9" s="141">
        <v>21</v>
      </c>
      <c r="V9" s="141">
        <v>22</v>
      </c>
      <c r="W9" s="141">
        <v>23</v>
      </c>
    </row>
    <row r="10" ht="18.75" customHeight="1" spans="1:23">
      <c r="A10" s="142"/>
      <c r="B10" s="142"/>
      <c r="C10" s="142" t="s">
        <v>259</v>
      </c>
      <c r="D10" s="142"/>
      <c r="E10" s="142"/>
      <c r="F10" s="142"/>
      <c r="G10" s="142"/>
      <c r="H10" s="142"/>
      <c r="I10" s="107">
        <v>36000</v>
      </c>
      <c r="J10" s="107">
        <v>36000</v>
      </c>
      <c r="K10" s="107">
        <v>36000</v>
      </c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</row>
    <row r="11" ht="18.75" customHeight="1" spans="1:23">
      <c r="A11" s="143" t="s">
        <v>260</v>
      </c>
      <c r="B11" s="143" t="s">
        <v>261</v>
      </c>
      <c r="C11" s="143" t="s">
        <v>259</v>
      </c>
      <c r="D11" s="143" t="s">
        <v>72</v>
      </c>
      <c r="E11" s="143" t="s">
        <v>91</v>
      </c>
      <c r="F11" s="143" t="s">
        <v>92</v>
      </c>
      <c r="G11" s="143" t="s">
        <v>262</v>
      </c>
      <c r="H11" s="143" t="s">
        <v>263</v>
      </c>
      <c r="I11" s="107">
        <v>36000</v>
      </c>
      <c r="J11" s="107">
        <v>36000</v>
      </c>
      <c r="K11" s="107">
        <v>36000</v>
      </c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</row>
    <row r="12" ht="18.75" customHeight="1" spans="1:23">
      <c r="A12" s="144"/>
      <c r="B12" s="144"/>
      <c r="C12" s="142" t="s">
        <v>264</v>
      </c>
      <c r="D12" s="144"/>
      <c r="E12" s="144"/>
      <c r="F12" s="144"/>
      <c r="G12" s="144"/>
      <c r="H12" s="144"/>
      <c r="I12" s="107">
        <v>94254.2</v>
      </c>
      <c r="J12" s="107"/>
      <c r="K12" s="107"/>
      <c r="L12" s="107"/>
      <c r="M12" s="107"/>
      <c r="N12" s="107"/>
      <c r="O12" s="107"/>
      <c r="P12" s="107"/>
      <c r="Q12" s="107"/>
      <c r="R12" s="107">
        <v>94254.2</v>
      </c>
      <c r="S12" s="107"/>
      <c r="T12" s="107"/>
      <c r="U12" s="107"/>
      <c r="V12" s="107"/>
      <c r="W12" s="107">
        <v>94254.2</v>
      </c>
    </row>
    <row r="13" ht="18.75" customHeight="1" spans="1:23">
      <c r="A13" s="143" t="s">
        <v>265</v>
      </c>
      <c r="B13" s="143" t="s">
        <v>266</v>
      </c>
      <c r="C13" s="143" t="s">
        <v>264</v>
      </c>
      <c r="D13" s="143" t="s">
        <v>72</v>
      </c>
      <c r="E13" s="143" t="s">
        <v>91</v>
      </c>
      <c r="F13" s="143" t="s">
        <v>92</v>
      </c>
      <c r="G13" s="143" t="s">
        <v>262</v>
      </c>
      <c r="H13" s="143" t="s">
        <v>263</v>
      </c>
      <c r="I13" s="107">
        <v>94254.2</v>
      </c>
      <c r="J13" s="107"/>
      <c r="K13" s="107"/>
      <c r="L13" s="107"/>
      <c r="M13" s="107"/>
      <c r="N13" s="107"/>
      <c r="O13" s="107"/>
      <c r="P13" s="107"/>
      <c r="Q13" s="107"/>
      <c r="R13" s="107">
        <v>94254.2</v>
      </c>
      <c r="S13" s="107"/>
      <c r="T13" s="107"/>
      <c r="U13" s="107"/>
      <c r="V13" s="107"/>
      <c r="W13" s="107">
        <v>94254.2</v>
      </c>
    </row>
    <row r="14" ht="18.75" customHeight="1" spans="1:23">
      <c r="A14" s="144"/>
      <c r="B14" s="144"/>
      <c r="C14" s="142" t="s">
        <v>267</v>
      </c>
      <c r="D14" s="144"/>
      <c r="E14" s="144"/>
      <c r="F14" s="144"/>
      <c r="G14" s="144"/>
      <c r="H14" s="144"/>
      <c r="I14" s="107">
        <v>1287855</v>
      </c>
      <c r="J14" s="107">
        <v>1287855</v>
      </c>
      <c r="K14" s="107">
        <v>1287855</v>
      </c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</row>
    <row r="15" ht="18.75" customHeight="1" spans="1:23">
      <c r="A15" s="143" t="s">
        <v>265</v>
      </c>
      <c r="B15" s="143" t="s">
        <v>268</v>
      </c>
      <c r="C15" s="143" t="s">
        <v>267</v>
      </c>
      <c r="D15" s="143" t="s">
        <v>72</v>
      </c>
      <c r="E15" s="143" t="s">
        <v>91</v>
      </c>
      <c r="F15" s="143" t="s">
        <v>92</v>
      </c>
      <c r="G15" s="143" t="s">
        <v>262</v>
      </c>
      <c r="H15" s="143" t="s">
        <v>263</v>
      </c>
      <c r="I15" s="107">
        <v>270000</v>
      </c>
      <c r="J15" s="107">
        <v>270000</v>
      </c>
      <c r="K15" s="107">
        <v>270000</v>
      </c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</row>
    <row r="16" ht="18.75" customHeight="1" spans="1:23">
      <c r="A16" s="143" t="s">
        <v>265</v>
      </c>
      <c r="B16" s="143" t="s">
        <v>268</v>
      </c>
      <c r="C16" s="143" t="s">
        <v>267</v>
      </c>
      <c r="D16" s="143" t="s">
        <v>72</v>
      </c>
      <c r="E16" s="143" t="s">
        <v>91</v>
      </c>
      <c r="F16" s="143" t="s">
        <v>92</v>
      </c>
      <c r="G16" s="143" t="s">
        <v>262</v>
      </c>
      <c r="H16" s="143" t="s">
        <v>263</v>
      </c>
      <c r="I16" s="107">
        <v>499950</v>
      </c>
      <c r="J16" s="107">
        <v>499950</v>
      </c>
      <c r="K16" s="107">
        <v>499950</v>
      </c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customHeight="1" spans="1:23">
      <c r="A17" s="143" t="s">
        <v>265</v>
      </c>
      <c r="B17" s="143" t="s">
        <v>268</v>
      </c>
      <c r="C17" s="143" t="s">
        <v>267</v>
      </c>
      <c r="D17" s="143" t="s">
        <v>72</v>
      </c>
      <c r="E17" s="143" t="s">
        <v>91</v>
      </c>
      <c r="F17" s="143" t="s">
        <v>92</v>
      </c>
      <c r="G17" s="143" t="s">
        <v>262</v>
      </c>
      <c r="H17" s="143" t="s">
        <v>263</v>
      </c>
      <c r="I17" s="107">
        <v>517905</v>
      </c>
      <c r="J17" s="107">
        <v>517905</v>
      </c>
      <c r="K17" s="107">
        <v>517905</v>
      </c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customHeight="1" spans="1:23">
      <c r="A18" s="144"/>
      <c r="B18" s="144"/>
      <c r="C18" s="142" t="s">
        <v>269</v>
      </c>
      <c r="D18" s="144"/>
      <c r="E18" s="144"/>
      <c r="F18" s="144"/>
      <c r="G18" s="144"/>
      <c r="H18" s="144"/>
      <c r="I18" s="107">
        <v>15609.3</v>
      </c>
      <c r="J18" s="107"/>
      <c r="K18" s="107"/>
      <c r="L18" s="107"/>
      <c r="M18" s="107"/>
      <c r="N18" s="107"/>
      <c r="O18" s="107"/>
      <c r="P18" s="107"/>
      <c r="Q18" s="107"/>
      <c r="R18" s="107">
        <v>15609.3</v>
      </c>
      <c r="S18" s="107"/>
      <c r="T18" s="107"/>
      <c r="U18" s="107"/>
      <c r="V18" s="107"/>
      <c r="W18" s="107">
        <v>15609.3</v>
      </c>
    </row>
    <row r="19" customHeight="1" spans="1:23">
      <c r="A19" s="143" t="s">
        <v>265</v>
      </c>
      <c r="B19" s="143" t="s">
        <v>270</v>
      </c>
      <c r="C19" s="143" t="s">
        <v>269</v>
      </c>
      <c r="D19" s="143" t="s">
        <v>72</v>
      </c>
      <c r="E19" s="143" t="s">
        <v>91</v>
      </c>
      <c r="F19" s="143" t="s">
        <v>92</v>
      </c>
      <c r="G19" s="143" t="s">
        <v>239</v>
      </c>
      <c r="H19" s="143" t="s">
        <v>240</v>
      </c>
      <c r="I19" s="107">
        <v>10609.3</v>
      </c>
      <c r="J19" s="107"/>
      <c r="K19" s="107"/>
      <c r="L19" s="107"/>
      <c r="M19" s="107"/>
      <c r="N19" s="107"/>
      <c r="O19" s="107"/>
      <c r="P19" s="107"/>
      <c r="Q19" s="107"/>
      <c r="R19" s="107">
        <v>10609.3</v>
      </c>
      <c r="S19" s="107"/>
      <c r="T19" s="107"/>
      <c r="U19" s="107"/>
      <c r="V19" s="107"/>
      <c r="W19" s="107">
        <v>10609.3</v>
      </c>
    </row>
    <row r="20" customHeight="1" spans="1:23">
      <c r="A20" s="143" t="s">
        <v>265</v>
      </c>
      <c r="B20" s="143" t="s">
        <v>270</v>
      </c>
      <c r="C20" s="143" t="s">
        <v>269</v>
      </c>
      <c r="D20" s="143" t="s">
        <v>72</v>
      </c>
      <c r="E20" s="143" t="s">
        <v>91</v>
      </c>
      <c r="F20" s="143" t="s">
        <v>92</v>
      </c>
      <c r="G20" s="143" t="s">
        <v>271</v>
      </c>
      <c r="H20" s="143" t="s">
        <v>272</v>
      </c>
      <c r="I20" s="107">
        <v>5000</v>
      </c>
      <c r="J20" s="107"/>
      <c r="K20" s="107"/>
      <c r="L20" s="107"/>
      <c r="M20" s="107"/>
      <c r="N20" s="107"/>
      <c r="O20" s="107"/>
      <c r="P20" s="107"/>
      <c r="Q20" s="107"/>
      <c r="R20" s="107">
        <v>5000</v>
      </c>
      <c r="S20" s="107"/>
      <c r="T20" s="107"/>
      <c r="U20" s="107"/>
      <c r="V20" s="107"/>
      <c r="W20" s="107">
        <v>5000</v>
      </c>
    </row>
    <row r="21" customHeight="1" spans="1:23">
      <c r="A21" s="144"/>
      <c r="B21" s="144"/>
      <c r="C21" s="142" t="s">
        <v>273</v>
      </c>
      <c r="D21" s="144"/>
      <c r="E21" s="144"/>
      <c r="F21" s="144"/>
      <c r="G21" s="144"/>
      <c r="H21" s="144"/>
      <c r="I21" s="107">
        <v>5000</v>
      </c>
      <c r="J21" s="107">
        <v>5000</v>
      </c>
      <c r="K21" s="107">
        <v>5000</v>
      </c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</row>
    <row r="22" customHeight="1" spans="1:23">
      <c r="A22" s="143" t="s">
        <v>265</v>
      </c>
      <c r="B22" s="143" t="s">
        <v>274</v>
      </c>
      <c r="C22" s="143" t="s">
        <v>273</v>
      </c>
      <c r="D22" s="143" t="s">
        <v>72</v>
      </c>
      <c r="E22" s="143" t="s">
        <v>91</v>
      </c>
      <c r="F22" s="143" t="s">
        <v>92</v>
      </c>
      <c r="G22" s="143" t="s">
        <v>239</v>
      </c>
      <c r="H22" s="143" t="s">
        <v>240</v>
      </c>
      <c r="I22" s="107">
        <v>5000</v>
      </c>
      <c r="J22" s="107">
        <v>5000</v>
      </c>
      <c r="K22" s="107">
        <v>5000</v>
      </c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</row>
    <row r="23" customHeight="1" spans="1:23">
      <c r="A23" s="144"/>
      <c r="B23" s="144"/>
      <c r="C23" s="142" t="s">
        <v>275</v>
      </c>
      <c r="D23" s="144"/>
      <c r="E23" s="144"/>
      <c r="F23" s="144"/>
      <c r="G23" s="144"/>
      <c r="H23" s="144"/>
      <c r="I23" s="107">
        <v>10000</v>
      </c>
      <c r="J23" s="107">
        <v>10000</v>
      </c>
      <c r="K23" s="107">
        <v>10000</v>
      </c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</row>
    <row r="24" customHeight="1" spans="1:23">
      <c r="A24" s="143" t="s">
        <v>265</v>
      </c>
      <c r="B24" s="143" t="s">
        <v>276</v>
      </c>
      <c r="C24" s="143" t="s">
        <v>275</v>
      </c>
      <c r="D24" s="143" t="s">
        <v>72</v>
      </c>
      <c r="E24" s="143" t="s">
        <v>91</v>
      </c>
      <c r="F24" s="143" t="s">
        <v>92</v>
      </c>
      <c r="G24" s="143" t="s">
        <v>262</v>
      </c>
      <c r="H24" s="143" t="s">
        <v>263</v>
      </c>
      <c r="I24" s="107">
        <v>10000</v>
      </c>
      <c r="J24" s="107">
        <v>10000</v>
      </c>
      <c r="K24" s="107">
        <v>10000</v>
      </c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</row>
    <row r="25" customHeight="1" spans="1:23">
      <c r="A25" s="145" t="s">
        <v>57</v>
      </c>
      <c r="B25" s="145"/>
      <c r="C25" s="145"/>
      <c r="D25" s="145"/>
      <c r="E25" s="145"/>
      <c r="F25" s="145"/>
      <c r="G25" s="145"/>
      <c r="H25" s="145"/>
      <c r="I25" s="107">
        <v>1448718.5</v>
      </c>
      <c r="J25" s="107">
        <v>1338855</v>
      </c>
      <c r="K25" s="107">
        <v>1338855</v>
      </c>
      <c r="L25" s="107"/>
      <c r="M25" s="107"/>
      <c r="N25" s="107"/>
      <c r="O25" s="107"/>
      <c r="P25" s="107"/>
      <c r="Q25" s="107"/>
      <c r="R25" s="107">
        <v>109863.5</v>
      </c>
      <c r="S25" s="107"/>
      <c r="T25" s="107"/>
      <c r="U25" s="107"/>
      <c r="V25" s="107"/>
      <c r="W25" s="107">
        <v>109863.5</v>
      </c>
    </row>
  </sheetData>
  <mergeCells count="28">
    <mergeCell ref="A3:W3"/>
    <mergeCell ref="A4:H4"/>
    <mergeCell ref="J5:M5"/>
    <mergeCell ref="N5:P5"/>
    <mergeCell ref="R5:W5"/>
    <mergeCell ref="A25:H2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9583333333333" right="0.389583333333333" top="0.579861111111111" bottom="0.57986111111111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3"/>
  <sheetViews>
    <sheetView showZeros="0" workbookViewId="0">
      <pane ySplit="1" topLeftCell="A2" activePane="bottomLeft" state="frozen"/>
      <selection/>
      <selection pane="bottomLeft" activeCell="A7" sqref="A7:J4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3" t="s">
        <v>277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">
        <v>54</v>
      </c>
      <c r="B4" s="4"/>
      <c r="C4" s="4"/>
      <c r="D4" s="4"/>
      <c r="E4" s="4"/>
      <c r="F4" s="55"/>
      <c r="G4" s="4"/>
      <c r="H4" s="55"/>
    </row>
    <row r="5" ht="18.75" customHeight="1" spans="1:10">
      <c r="A5" s="49" t="s">
        <v>278</v>
      </c>
      <c r="B5" s="49" t="s">
        <v>279</v>
      </c>
      <c r="C5" s="49" t="s">
        <v>280</v>
      </c>
      <c r="D5" s="49" t="s">
        <v>281</v>
      </c>
      <c r="E5" s="49" t="s">
        <v>282</v>
      </c>
      <c r="F5" s="56" t="s">
        <v>283</v>
      </c>
      <c r="G5" s="49" t="s">
        <v>284</v>
      </c>
      <c r="H5" s="56" t="s">
        <v>285</v>
      </c>
      <c r="I5" s="56" t="s">
        <v>286</v>
      </c>
      <c r="J5" s="49" t="s">
        <v>287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133">
        <v>6</v>
      </c>
      <c r="G6" s="133">
        <v>7</v>
      </c>
      <c r="H6" s="133">
        <v>8</v>
      </c>
      <c r="I6" s="133">
        <v>9</v>
      </c>
      <c r="J6" s="133">
        <v>10</v>
      </c>
    </row>
    <row r="7" ht="18.75" customHeight="1" spans="1:10">
      <c r="A7" s="134" t="s">
        <v>72</v>
      </c>
      <c r="B7" s="135"/>
      <c r="C7" s="135"/>
      <c r="D7" s="135"/>
      <c r="E7" s="136"/>
      <c r="F7" s="137"/>
      <c r="G7" s="136"/>
      <c r="H7" s="137"/>
      <c r="I7" s="137"/>
      <c r="J7" s="136"/>
    </row>
    <row r="8" ht="18.75" customHeight="1" spans="1:10">
      <c r="A8" s="138" t="s">
        <v>72</v>
      </c>
      <c r="B8" s="139"/>
      <c r="C8" s="139"/>
      <c r="D8" s="139"/>
      <c r="E8" s="134"/>
      <c r="F8" s="139"/>
      <c r="G8" s="134"/>
      <c r="H8" s="139"/>
      <c r="I8" s="139"/>
      <c r="J8" s="134"/>
    </row>
    <row r="9" ht="18.75" customHeight="1" spans="1:10">
      <c r="A9" s="260" t="s">
        <v>267</v>
      </c>
      <c r="B9" s="139" t="s">
        <v>288</v>
      </c>
      <c r="C9" s="139" t="s">
        <v>289</v>
      </c>
      <c r="D9" s="139" t="s">
        <v>290</v>
      </c>
      <c r="E9" s="134" t="s">
        <v>291</v>
      </c>
      <c r="F9" s="139" t="s">
        <v>292</v>
      </c>
      <c r="G9" s="134" t="s">
        <v>293</v>
      </c>
      <c r="H9" s="139" t="s">
        <v>294</v>
      </c>
      <c r="I9" s="139" t="s">
        <v>295</v>
      </c>
      <c r="J9" s="134" t="s">
        <v>291</v>
      </c>
    </row>
    <row r="10" ht="18.75" customHeight="1" spans="1:10">
      <c r="A10" s="140"/>
      <c r="B10" s="139" t="s">
        <v>288</v>
      </c>
      <c r="C10" s="139" t="s">
        <v>289</v>
      </c>
      <c r="D10" s="139" t="s">
        <v>290</v>
      </c>
      <c r="E10" s="134" t="s">
        <v>296</v>
      </c>
      <c r="F10" s="139" t="s">
        <v>292</v>
      </c>
      <c r="G10" s="134" t="s">
        <v>297</v>
      </c>
      <c r="H10" s="139" t="s">
        <v>294</v>
      </c>
      <c r="I10" s="139" t="s">
        <v>295</v>
      </c>
      <c r="J10" s="134" t="s">
        <v>296</v>
      </c>
    </row>
    <row r="11" ht="18.75" customHeight="1" spans="1:10">
      <c r="A11" s="140"/>
      <c r="B11" s="139" t="s">
        <v>288</v>
      </c>
      <c r="C11" s="139" t="s">
        <v>289</v>
      </c>
      <c r="D11" s="139" t="s">
        <v>290</v>
      </c>
      <c r="E11" s="134" t="s">
        <v>298</v>
      </c>
      <c r="F11" s="139" t="s">
        <v>292</v>
      </c>
      <c r="G11" s="134" t="s">
        <v>299</v>
      </c>
      <c r="H11" s="139" t="s">
        <v>300</v>
      </c>
      <c r="I11" s="139" t="s">
        <v>295</v>
      </c>
      <c r="J11" s="134" t="s">
        <v>298</v>
      </c>
    </row>
    <row r="12" ht="18.75" customHeight="1" spans="1:10">
      <c r="A12" s="140"/>
      <c r="B12" s="139" t="s">
        <v>288</v>
      </c>
      <c r="C12" s="139" t="s">
        <v>289</v>
      </c>
      <c r="D12" s="139" t="s">
        <v>290</v>
      </c>
      <c r="E12" s="134" t="s">
        <v>301</v>
      </c>
      <c r="F12" s="139" t="s">
        <v>292</v>
      </c>
      <c r="G12" s="134" t="s">
        <v>302</v>
      </c>
      <c r="H12" s="139" t="s">
        <v>300</v>
      </c>
      <c r="I12" s="139" t="s">
        <v>295</v>
      </c>
      <c r="J12" s="134" t="s">
        <v>301</v>
      </c>
    </row>
    <row r="13" customHeight="1" spans="1:10">
      <c r="A13" s="140"/>
      <c r="B13" s="139" t="s">
        <v>288</v>
      </c>
      <c r="C13" s="139" t="s">
        <v>289</v>
      </c>
      <c r="D13" s="139" t="s">
        <v>290</v>
      </c>
      <c r="E13" s="134" t="s">
        <v>303</v>
      </c>
      <c r="F13" s="139" t="s">
        <v>292</v>
      </c>
      <c r="G13" s="134" t="s">
        <v>304</v>
      </c>
      <c r="H13" s="139" t="s">
        <v>300</v>
      </c>
      <c r="I13" s="139" t="s">
        <v>295</v>
      </c>
      <c r="J13" s="134" t="s">
        <v>303</v>
      </c>
    </row>
    <row r="14" customHeight="1" spans="1:10">
      <c r="A14" s="140"/>
      <c r="B14" s="139" t="s">
        <v>288</v>
      </c>
      <c r="C14" s="139" t="s">
        <v>289</v>
      </c>
      <c r="D14" s="139" t="s">
        <v>305</v>
      </c>
      <c r="E14" s="134" t="s">
        <v>306</v>
      </c>
      <c r="F14" s="139" t="s">
        <v>307</v>
      </c>
      <c r="G14" s="134" t="s">
        <v>308</v>
      </c>
      <c r="H14" s="139" t="s">
        <v>309</v>
      </c>
      <c r="I14" s="139" t="s">
        <v>295</v>
      </c>
      <c r="J14" s="134" t="s">
        <v>310</v>
      </c>
    </row>
    <row r="15" customHeight="1" spans="1:10">
      <c r="A15" s="140"/>
      <c r="B15" s="139" t="s">
        <v>288</v>
      </c>
      <c r="C15" s="139" t="s">
        <v>289</v>
      </c>
      <c r="D15" s="139" t="s">
        <v>311</v>
      </c>
      <c r="E15" s="134" t="s">
        <v>312</v>
      </c>
      <c r="F15" s="139" t="s">
        <v>292</v>
      </c>
      <c r="G15" s="134" t="s">
        <v>313</v>
      </c>
      <c r="H15" s="139" t="s">
        <v>300</v>
      </c>
      <c r="I15" s="139" t="s">
        <v>295</v>
      </c>
      <c r="J15" s="134" t="s">
        <v>314</v>
      </c>
    </row>
    <row r="16" customHeight="1" spans="1:10">
      <c r="A16" s="140"/>
      <c r="B16" s="139" t="s">
        <v>288</v>
      </c>
      <c r="C16" s="139" t="s">
        <v>315</v>
      </c>
      <c r="D16" s="139" t="s">
        <v>316</v>
      </c>
      <c r="E16" s="134" t="s">
        <v>317</v>
      </c>
      <c r="F16" s="139" t="s">
        <v>292</v>
      </c>
      <c r="G16" s="134" t="s">
        <v>308</v>
      </c>
      <c r="H16" s="139" t="s">
        <v>309</v>
      </c>
      <c r="I16" s="139" t="s">
        <v>295</v>
      </c>
      <c r="J16" s="134" t="s">
        <v>317</v>
      </c>
    </row>
    <row r="17" customHeight="1" spans="1:10">
      <c r="A17" s="140"/>
      <c r="B17" s="139" t="s">
        <v>288</v>
      </c>
      <c r="C17" s="139" t="s">
        <v>318</v>
      </c>
      <c r="D17" s="139" t="s">
        <v>319</v>
      </c>
      <c r="E17" s="134" t="s">
        <v>320</v>
      </c>
      <c r="F17" s="139" t="s">
        <v>307</v>
      </c>
      <c r="G17" s="134" t="s">
        <v>308</v>
      </c>
      <c r="H17" s="139" t="s">
        <v>309</v>
      </c>
      <c r="I17" s="139" t="s">
        <v>295</v>
      </c>
      <c r="J17" s="134" t="s">
        <v>320</v>
      </c>
    </row>
    <row r="18" customHeight="1" spans="1:10">
      <c r="A18" s="260" t="s">
        <v>269</v>
      </c>
      <c r="B18" s="139" t="s">
        <v>321</v>
      </c>
      <c r="C18" s="139" t="s">
        <v>289</v>
      </c>
      <c r="D18" s="139" t="s">
        <v>290</v>
      </c>
      <c r="E18" s="134" t="s">
        <v>322</v>
      </c>
      <c r="F18" s="139" t="s">
        <v>292</v>
      </c>
      <c r="G18" s="134" t="s">
        <v>166</v>
      </c>
      <c r="H18" s="139" t="s">
        <v>294</v>
      </c>
      <c r="I18" s="139" t="s">
        <v>295</v>
      </c>
      <c r="J18" s="134" t="s">
        <v>322</v>
      </c>
    </row>
    <row r="19" customHeight="1" spans="1:10">
      <c r="A19" s="140"/>
      <c r="B19" s="139" t="s">
        <v>321</v>
      </c>
      <c r="C19" s="139" t="s">
        <v>289</v>
      </c>
      <c r="D19" s="139" t="s">
        <v>305</v>
      </c>
      <c r="E19" s="134" t="s">
        <v>323</v>
      </c>
      <c r="F19" s="139" t="s">
        <v>292</v>
      </c>
      <c r="G19" s="134" t="s">
        <v>324</v>
      </c>
      <c r="H19" s="139" t="s">
        <v>325</v>
      </c>
      <c r="I19" s="139" t="s">
        <v>326</v>
      </c>
      <c r="J19" s="134" t="s">
        <v>323</v>
      </c>
    </row>
    <row r="20" customHeight="1" spans="1:10">
      <c r="A20" s="140"/>
      <c r="B20" s="139" t="s">
        <v>321</v>
      </c>
      <c r="C20" s="139" t="s">
        <v>315</v>
      </c>
      <c r="D20" s="139" t="s">
        <v>316</v>
      </c>
      <c r="E20" s="134" t="s">
        <v>327</v>
      </c>
      <c r="F20" s="139" t="s">
        <v>292</v>
      </c>
      <c r="G20" s="134" t="s">
        <v>328</v>
      </c>
      <c r="H20" s="139"/>
      <c r="I20" s="139" t="s">
        <v>326</v>
      </c>
      <c r="J20" s="134" t="s">
        <v>327</v>
      </c>
    </row>
    <row r="21" customHeight="1" spans="1:10">
      <c r="A21" s="140"/>
      <c r="B21" s="139" t="s">
        <v>321</v>
      </c>
      <c r="C21" s="139" t="s">
        <v>318</v>
      </c>
      <c r="D21" s="139" t="s">
        <v>319</v>
      </c>
      <c r="E21" s="134" t="s">
        <v>329</v>
      </c>
      <c r="F21" s="139" t="s">
        <v>292</v>
      </c>
      <c r="G21" s="134" t="s">
        <v>330</v>
      </c>
      <c r="H21" s="139" t="s">
        <v>309</v>
      </c>
      <c r="I21" s="139" t="s">
        <v>326</v>
      </c>
      <c r="J21" s="134" t="s">
        <v>329</v>
      </c>
    </row>
    <row r="22" customHeight="1" spans="1:10">
      <c r="A22" s="260" t="s">
        <v>264</v>
      </c>
      <c r="B22" s="139" t="s">
        <v>331</v>
      </c>
      <c r="C22" s="139" t="s">
        <v>289</v>
      </c>
      <c r="D22" s="139" t="s">
        <v>290</v>
      </c>
      <c r="E22" s="134" t="s">
        <v>332</v>
      </c>
      <c r="F22" s="139" t="s">
        <v>292</v>
      </c>
      <c r="G22" s="134" t="s">
        <v>330</v>
      </c>
      <c r="H22" s="139" t="s">
        <v>333</v>
      </c>
      <c r="I22" s="139" t="s">
        <v>295</v>
      </c>
      <c r="J22" s="134" t="s">
        <v>334</v>
      </c>
    </row>
    <row r="23" customHeight="1" spans="1:10">
      <c r="A23" s="140"/>
      <c r="B23" s="139" t="s">
        <v>331</v>
      </c>
      <c r="C23" s="139" t="s">
        <v>289</v>
      </c>
      <c r="D23" s="139" t="s">
        <v>335</v>
      </c>
      <c r="E23" s="134" t="s">
        <v>336</v>
      </c>
      <c r="F23" s="139" t="s">
        <v>307</v>
      </c>
      <c r="G23" s="134" t="s">
        <v>308</v>
      </c>
      <c r="H23" s="139" t="s">
        <v>309</v>
      </c>
      <c r="I23" s="139" t="s">
        <v>295</v>
      </c>
      <c r="J23" s="134" t="s">
        <v>337</v>
      </c>
    </row>
    <row r="24" customHeight="1" spans="1:10">
      <c r="A24" s="140"/>
      <c r="B24" s="139" t="s">
        <v>331</v>
      </c>
      <c r="C24" s="139" t="s">
        <v>289</v>
      </c>
      <c r="D24" s="139" t="s">
        <v>305</v>
      </c>
      <c r="E24" s="134" t="s">
        <v>306</v>
      </c>
      <c r="F24" s="139" t="s">
        <v>307</v>
      </c>
      <c r="G24" s="134" t="s">
        <v>308</v>
      </c>
      <c r="H24" s="139" t="s">
        <v>309</v>
      </c>
      <c r="I24" s="139" t="s">
        <v>295</v>
      </c>
      <c r="J24" s="134" t="s">
        <v>338</v>
      </c>
    </row>
    <row r="25" customHeight="1" spans="1:10">
      <c r="A25" s="140"/>
      <c r="B25" s="139" t="s">
        <v>331</v>
      </c>
      <c r="C25" s="139" t="s">
        <v>315</v>
      </c>
      <c r="D25" s="139" t="s">
        <v>316</v>
      </c>
      <c r="E25" s="134" t="s">
        <v>339</v>
      </c>
      <c r="F25" s="139" t="s">
        <v>292</v>
      </c>
      <c r="G25" s="134" t="s">
        <v>340</v>
      </c>
      <c r="H25" s="139"/>
      <c r="I25" s="139" t="s">
        <v>326</v>
      </c>
      <c r="J25" s="134" t="s">
        <v>341</v>
      </c>
    </row>
    <row r="26" customHeight="1" spans="1:10">
      <c r="A26" s="140"/>
      <c r="B26" s="139" t="s">
        <v>331</v>
      </c>
      <c r="C26" s="139" t="s">
        <v>318</v>
      </c>
      <c r="D26" s="139" t="s">
        <v>319</v>
      </c>
      <c r="E26" s="134" t="s">
        <v>342</v>
      </c>
      <c r="F26" s="139" t="s">
        <v>307</v>
      </c>
      <c r="G26" s="134" t="s">
        <v>308</v>
      </c>
      <c r="H26" s="139" t="s">
        <v>309</v>
      </c>
      <c r="I26" s="139" t="s">
        <v>295</v>
      </c>
      <c r="J26" s="134" t="s">
        <v>343</v>
      </c>
    </row>
    <row r="27" customHeight="1" spans="1:10">
      <c r="A27" s="260" t="s">
        <v>275</v>
      </c>
      <c r="B27" s="139" t="s">
        <v>344</v>
      </c>
      <c r="C27" s="139" t="s">
        <v>289</v>
      </c>
      <c r="D27" s="139" t="s">
        <v>290</v>
      </c>
      <c r="E27" s="134" t="s">
        <v>345</v>
      </c>
      <c r="F27" s="139" t="s">
        <v>292</v>
      </c>
      <c r="G27" s="134" t="s">
        <v>346</v>
      </c>
      <c r="H27" s="139" t="s">
        <v>294</v>
      </c>
      <c r="I27" s="139" t="s">
        <v>295</v>
      </c>
      <c r="J27" s="134" t="s">
        <v>347</v>
      </c>
    </row>
    <row r="28" customHeight="1" spans="1:10">
      <c r="A28" s="140"/>
      <c r="B28" s="139" t="s">
        <v>344</v>
      </c>
      <c r="C28" s="139" t="s">
        <v>289</v>
      </c>
      <c r="D28" s="139" t="s">
        <v>305</v>
      </c>
      <c r="E28" s="134" t="s">
        <v>348</v>
      </c>
      <c r="F28" s="139" t="s">
        <v>307</v>
      </c>
      <c r="G28" s="134" t="s">
        <v>349</v>
      </c>
      <c r="H28" s="139" t="s">
        <v>309</v>
      </c>
      <c r="I28" s="139" t="s">
        <v>295</v>
      </c>
      <c r="J28" s="134" t="s">
        <v>348</v>
      </c>
    </row>
    <row r="29" customHeight="1" spans="1:10">
      <c r="A29" s="140"/>
      <c r="B29" s="139" t="s">
        <v>344</v>
      </c>
      <c r="C29" s="139" t="s">
        <v>289</v>
      </c>
      <c r="D29" s="139" t="s">
        <v>311</v>
      </c>
      <c r="E29" s="134" t="s">
        <v>312</v>
      </c>
      <c r="F29" s="139" t="s">
        <v>292</v>
      </c>
      <c r="G29" s="134" t="s">
        <v>350</v>
      </c>
      <c r="H29" s="139" t="s">
        <v>351</v>
      </c>
      <c r="I29" s="139" t="s">
        <v>295</v>
      </c>
      <c r="J29" s="134" t="s">
        <v>352</v>
      </c>
    </row>
    <row r="30" customHeight="1" spans="1:10">
      <c r="A30" s="140"/>
      <c r="B30" s="139" t="s">
        <v>344</v>
      </c>
      <c r="C30" s="139" t="s">
        <v>315</v>
      </c>
      <c r="D30" s="139" t="s">
        <v>316</v>
      </c>
      <c r="E30" s="134" t="s">
        <v>353</v>
      </c>
      <c r="F30" s="139" t="s">
        <v>292</v>
      </c>
      <c r="G30" s="134" t="s">
        <v>346</v>
      </c>
      <c r="H30" s="139" t="s">
        <v>294</v>
      </c>
      <c r="I30" s="139" t="s">
        <v>295</v>
      </c>
      <c r="J30" s="134" t="s">
        <v>353</v>
      </c>
    </row>
    <row r="31" customHeight="1" spans="1:10">
      <c r="A31" s="140"/>
      <c r="B31" s="139" t="s">
        <v>344</v>
      </c>
      <c r="C31" s="139" t="s">
        <v>318</v>
      </c>
      <c r="D31" s="139" t="s">
        <v>319</v>
      </c>
      <c r="E31" s="134" t="s">
        <v>354</v>
      </c>
      <c r="F31" s="139" t="s">
        <v>292</v>
      </c>
      <c r="G31" s="134" t="s">
        <v>308</v>
      </c>
      <c r="H31" s="139" t="s">
        <v>309</v>
      </c>
      <c r="I31" s="139" t="s">
        <v>326</v>
      </c>
      <c r="J31" s="134" t="s">
        <v>354</v>
      </c>
    </row>
    <row r="32" customHeight="1" spans="1:10">
      <c r="A32" s="260" t="s">
        <v>273</v>
      </c>
      <c r="B32" s="139" t="s">
        <v>355</v>
      </c>
      <c r="C32" s="139" t="s">
        <v>289</v>
      </c>
      <c r="D32" s="139" t="s">
        <v>290</v>
      </c>
      <c r="E32" s="134" t="s">
        <v>356</v>
      </c>
      <c r="F32" s="139" t="s">
        <v>292</v>
      </c>
      <c r="G32" s="134" t="s">
        <v>357</v>
      </c>
      <c r="H32" s="139" t="s">
        <v>358</v>
      </c>
      <c r="I32" s="139" t="s">
        <v>295</v>
      </c>
      <c r="J32" s="134" t="s">
        <v>334</v>
      </c>
    </row>
    <row r="33" customHeight="1" spans="1:10">
      <c r="A33" s="140"/>
      <c r="B33" s="139" t="s">
        <v>355</v>
      </c>
      <c r="C33" s="139" t="s">
        <v>289</v>
      </c>
      <c r="D33" s="139" t="s">
        <v>335</v>
      </c>
      <c r="E33" s="134" t="s">
        <v>336</v>
      </c>
      <c r="F33" s="139" t="s">
        <v>292</v>
      </c>
      <c r="G33" s="134" t="s">
        <v>349</v>
      </c>
      <c r="H33" s="139" t="s">
        <v>309</v>
      </c>
      <c r="I33" s="139" t="s">
        <v>326</v>
      </c>
      <c r="J33" s="134" t="s">
        <v>337</v>
      </c>
    </row>
    <row r="34" customHeight="1" spans="1:10">
      <c r="A34" s="140"/>
      <c r="B34" s="139" t="s">
        <v>355</v>
      </c>
      <c r="C34" s="139" t="s">
        <v>289</v>
      </c>
      <c r="D34" s="139" t="s">
        <v>305</v>
      </c>
      <c r="E34" s="134" t="s">
        <v>306</v>
      </c>
      <c r="F34" s="139" t="s">
        <v>292</v>
      </c>
      <c r="G34" s="134" t="s">
        <v>308</v>
      </c>
      <c r="H34" s="139" t="s">
        <v>309</v>
      </c>
      <c r="I34" s="139" t="s">
        <v>326</v>
      </c>
      <c r="J34" s="134" t="s">
        <v>338</v>
      </c>
    </row>
    <row r="35" customHeight="1" spans="1:10">
      <c r="A35" s="140"/>
      <c r="B35" s="139" t="s">
        <v>355</v>
      </c>
      <c r="C35" s="139" t="s">
        <v>289</v>
      </c>
      <c r="D35" s="139" t="s">
        <v>311</v>
      </c>
      <c r="E35" s="134" t="s">
        <v>312</v>
      </c>
      <c r="F35" s="139" t="s">
        <v>292</v>
      </c>
      <c r="G35" s="134" t="s">
        <v>359</v>
      </c>
      <c r="H35" s="139" t="s">
        <v>360</v>
      </c>
      <c r="I35" s="139" t="s">
        <v>295</v>
      </c>
      <c r="J35" s="134" t="s">
        <v>361</v>
      </c>
    </row>
    <row r="36" customHeight="1" spans="1:10">
      <c r="A36" s="140"/>
      <c r="B36" s="139" t="s">
        <v>355</v>
      </c>
      <c r="C36" s="139" t="s">
        <v>315</v>
      </c>
      <c r="D36" s="139" t="s">
        <v>316</v>
      </c>
      <c r="E36" s="134" t="s">
        <v>317</v>
      </c>
      <c r="F36" s="139" t="s">
        <v>292</v>
      </c>
      <c r="G36" s="134" t="s">
        <v>308</v>
      </c>
      <c r="H36" s="139" t="s">
        <v>309</v>
      </c>
      <c r="I36" s="139" t="s">
        <v>326</v>
      </c>
      <c r="J36" s="134" t="s">
        <v>362</v>
      </c>
    </row>
    <row r="37" customHeight="1" spans="1:10">
      <c r="A37" s="140"/>
      <c r="B37" s="139" t="s">
        <v>355</v>
      </c>
      <c r="C37" s="139" t="s">
        <v>318</v>
      </c>
      <c r="D37" s="139" t="s">
        <v>319</v>
      </c>
      <c r="E37" s="134" t="s">
        <v>363</v>
      </c>
      <c r="F37" s="139" t="s">
        <v>292</v>
      </c>
      <c r="G37" s="134" t="s">
        <v>308</v>
      </c>
      <c r="H37" s="139" t="s">
        <v>309</v>
      </c>
      <c r="I37" s="139" t="s">
        <v>326</v>
      </c>
      <c r="J37" s="134" t="s">
        <v>343</v>
      </c>
    </row>
    <row r="38" customHeight="1" spans="1:10">
      <c r="A38" s="260" t="s">
        <v>259</v>
      </c>
      <c r="B38" s="139" t="s">
        <v>364</v>
      </c>
      <c r="C38" s="139" t="s">
        <v>289</v>
      </c>
      <c r="D38" s="139" t="s">
        <v>290</v>
      </c>
      <c r="E38" s="134" t="s">
        <v>365</v>
      </c>
      <c r="F38" s="139" t="s">
        <v>307</v>
      </c>
      <c r="G38" s="134" t="s">
        <v>366</v>
      </c>
      <c r="H38" s="139" t="s">
        <v>294</v>
      </c>
      <c r="I38" s="139" t="s">
        <v>295</v>
      </c>
      <c r="J38" s="134" t="s">
        <v>367</v>
      </c>
    </row>
    <row r="39" customHeight="1" spans="1:10">
      <c r="A39" s="140"/>
      <c r="B39" s="139" t="s">
        <v>364</v>
      </c>
      <c r="C39" s="139" t="s">
        <v>289</v>
      </c>
      <c r="D39" s="139" t="s">
        <v>335</v>
      </c>
      <c r="E39" s="134" t="s">
        <v>368</v>
      </c>
      <c r="F39" s="139" t="s">
        <v>292</v>
      </c>
      <c r="G39" s="134" t="s">
        <v>349</v>
      </c>
      <c r="H39" s="139" t="s">
        <v>309</v>
      </c>
      <c r="I39" s="139" t="s">
        <v>295</v>
      </c>
      <c r="J39" s="134" t="s">
        <v>369</v>
      </c>
    </row>
    <row r="40" customHeight="1" spans="1:10">
      <c r="A40" s="140"/>
      <c r="B40" s="139" t="s">
        <v>364</v>
      </c>
      <c r="C40" s="139" t="s">
        <v>289</v>
      </c>
      <c r="D40" s="139" t="s">
        <v>305</v>
      </c>
      <c r="E40" s="134" t="s">
        <v>370</v>
      </c>
      <c r="F40" s="139" t="s">
        <v>292</v>
      </c>
      <c r="G40" s="134" t="s">
        <v>349</v>
      </c>
      <c r="H40" s="139" t="s">
        <v>309</v>
      </c>
      <c r="I40" s="139" t="s">
        <v>295</v>
      </c>
      <c r="J40" s="134" t="s">
        <v>371</v>
      </c>
    </row>
    <row r="41" customHeight="1" spans="1:10">
      <c r="A41" s="140"/>
      <c r="B41" s="139" t="s">
        <v>364</v>
      </c>
      <c r="C41" s="139" t="s">
        <v>289</v>
      </c>
      <c r="D41" s="139" t="s">
        <v>311</v>
      </c>
      <c r="E41" s="134" t="s">
        <v>312</v>
      </c>
      <c r="F41" s="139" t="s">
        <v>372</v>
      </c>
      <c r="G41" s="134" t="s">
        <v>373</v>
      </c>
      <c r="H41" s="139" t="s">
        <v>300</v>
      </c>
      <c r="I41" s="139" t="s">
        <v>295</v>
      </c>
      <c r="J41" s="134" t="s">
        <v>374</v>
      </c>
    </row>
    <row r="42" customHeight="1" spans="1:10">
      <c r="A42" s="140"/>
      <c r="B42" s="139" t="s">
        <v>364</v>
      </c>
      <c r="C42" s="139" t="s">
        <v>315</v>
      </c>
      <c r="D42" s="139" t="s">
        <v>316</v>
      </c>
      <c r="E42" s="134" t="s">
        <v>375</v>
      </c>
      <c r="F42" s="139" t="s">
        <v>292</v>
      </c>
      <c r="G42" s="134" t="s">
        <v>376</v>
      </c>
      <c r="H42" s="139" t="s">
        <v>309</v>
      </c>
      <c r="I42" s="139" t="s">
        <v>326</v>
      </c>
      <c r="J42" s="134" t="s">
        <v>377</v>
      </c>
    </row>
    <row r="43" customHeight="1" spans="1:10">
      <c r="A43" s="140"/>
      <c r="B43" s="139" t="s">
        <v>364</v>
      </c>
      <c r="C43" s="139" t="s">
        <v>318</v>
      </c>
      <c r="D43" s="139" t="s">
        <v>319</v>
      </c>
      <c r="E43" s="134" t="s">
        <v>378</v>
      </c>
      <c r="F43" s="139" t="s">
        <v>307</v>
      </c>
      <c r="G43" s="134" t="s">
        <v>330</v>
      </c>
      <c r="H43" s="139" t="s">
        <v>309</v>
      </c>
      <c r="I43" s="139" t="s">
        <v>295</v>
      </c>
      <c r="J43" s="134" t="s">
        <v>379</v>
      </c>
    </row>
  </sheetData>
  <mergeCells count="14">
    <mergeCell ref="A3:J3"/>
    <mergeCell ref="A4:H4"/>
    <mergeCell ref="A9:A17"/>
    <mergeCell ref="A18:A21"/>
    <mergeCell ref="A22:A26"/>
    <mergeCell ref="A27:A31"/>
    <mergeCell ref="A32:A37"/>
    <mergeCell ref="A38:A43"/>
    <mergeCell ref="B9:B17"/>
    <mergeCell ref="B18:B21"/>
    <mergeCell ref="B22:B26"/>
    <mergeCell ref="B27:B31"/>
    <mergeCell ref="B32:B37"/>
    <mergeCell ref="B38:B43"/>
  </mergeCells>
  <printOptions horizontalCentered="1"/>
  <pageMargins left="1" right="1" top="0.75" bottom="0.75" header="0" footer="0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邱萍</cp:lastModifiedBy>
  <dcterms:created xsi:type="dcterms:W3CDTF">2025-02-28T09:30:00Z</dcterms:created>
  <dcterms:modified xsi:type="dcterms:W3CDTF">2025-03-28T06:58:40Z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7A2FE8D30F134BA4BC324270E856BF8D_12</vt:lpwstr>
  </property>
</Properties>
</file>